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R17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<sst xmlns="http://schemas.openxmlformats.org/spreadsheetml/2006/main" count="138" uniqueCount="97">
  <si>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</si>
  <si>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</si>
  <si>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</si>
  <si>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</si>
  <si>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</si>
  <si>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</si>
  <si>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</si>
  <si>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</si>
  <si>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</si>
  <si>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</si>
  <si>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</si>
  <si>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</si>
  <si>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</si>
  <si>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</si>
  <si>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</si>
  <si>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</si>
  <si>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</si>
  <si>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</si>
  <si>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</si>
  <si>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</si>
  <si>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</si>
  <si>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</si>
  <si>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</si>
  <si>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</si>
  <si>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</si>
  <si>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</si>
  <si>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</si>
  <si>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</si>
  <si>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</si>
  <si>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</si>
  <si>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</si>
  <si>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</si>
  <si>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</si>
  <si>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</si>
  <si>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</si>
  <si>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</si>
  <si>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</si>
  <si>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</si>
  <si>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</si>
  <si>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</si>
  <si>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</si>
  <si>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</si>
  <si>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</si>
  <si>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</si>
  <si>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</si>
  <si>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</si>
  <si>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</si>
  <si>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</si>
  <si>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</si>
  <si>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</si>
  <si>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</si>
  <si>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</si>
  <si>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</si>
  <si>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</si>
  <si>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</si>
  <si>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</si>
  <si>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</si>
  <si>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</si>
  <si>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</si>
  <si>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</si>
  <si>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</si>
  <si>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</si>
  <si>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</si>
  <si>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</si>
  <si>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</si>
  <si>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</si>
  <si>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</si>
  <si>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</si>
  <si>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</si>
  <si>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</si>
  <si>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</si>
  <si>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</si>
  <si>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</si>
  <si>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</si>
  <si>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</si>
  <si>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</si>
  <si>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</si>
  <si>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</si>
  <si>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</si>
  <si>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</si>
  <si>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</si>
  <si>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</si>
  <si>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</si>
  <si>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</si>
  <si>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</si>
  <si>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</si>
  <si>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</si>
  <si>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</si>
  <si>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</si>
  <si>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</si>
  <si>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</si>
  <si>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</si>
  <si>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</si>
  <si>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</si>
  <si>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</si>
  <si>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t>Währungskurse v.: 09.10.2020 - 22:22 Uhr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</si>
  <si>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30.09.2020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</si>
</sst>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2">
    <xf numFmtId="0" fontId="0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10" fillId="0" borderId="0" xfId="0" applyFont="1"/>
    <xf numFmtId="4" fontId="10" fillId="0" borderId="0" xfId="0" applyNumberFormat="1" applyFont="1"/>
    <xf numFmtId="10" fontId="10" fillId="0" borderId="0" xfId="0" applyNumberFormat="1" applyFont="1"/>
    <xf numFmtId="0" fontId="12" fillId="0" borderId="0" xfId="0" applyFont="1"/>
    <xf numFmtId="0" fontId="10" fillId="0" borderId="1" xfId="0" applyFont="1" applyBorder="1"/>
    <xf numFmtId="4" fontId="10" fillId="0" borderId="1" xfId="0" applyNumberFormat="1" applyFont="1" applyBorder="1"/>
    <xf numFmtId="10" fontId="10" fillId="0" borderId="1" xfId="0" applyNumberFormat="1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0" fontId="12" fillId="0" borderId="1" xfId="0" applyFont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0" fontId="9" fillId="2" borderId="0" xfId="0" applyFont="1" applyFill="1"/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8" fillId="0" borderId="1" xfId="0" applyNumberFormat="1" applyFont="1" applyBorder="1" applyAlignment="1">
      <alignment wrapText="1"/>
    </xf>
    <xf numFmtId="1" fontId="10" fillId="0" borderId="1" xfId="0" applyNumberFormat="1" applyFont="1" applyBorder="1"/>
    <xf numFmtId="1" fontId="12" fillId="0" borderId="1" xfId="0" applyNumberFormat="1" applyFont="1" applyBorder="1"/>
    <xf numFmtId="1" fontId="10" fillId="2" borderId="0" xfId="0" applyNumberFormat="1" applyFont="1" applyFill="1"/>
    <xf numFmtId="1" fontId="10" fillId="0" borderId="0" xfId="0" applyNumberFormat="1" applyFont="1"/>
    <xf numFmtId="10" fontId="8" fillId="0" borderId="1" xfId="0" applyNumberFormat="1" applyFont="1" applyBorder="1" applyAlignment="1">
      <alignment wrapText="1"/>
    </xf>
    <xf numFmtId="0" fontId="7" fillId="2" borderId="0" xfId="0" applyFont="1" applyFill="1"/>
    <xf numFmtId="0" fontId="6" fillId="0" borderId="0" xfId="0" applyFont="1"/>
    <xf numFmtId="0" fontId="15" fillId="0" borderId="1" xfId="0" applyFont="1" applyBorder="1"/>
    <xf numFmtId="0" fontId="0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4" fontId="10" fillId="0" borderId="0" xfId="0" applyNumberFormat="1" applyFont="1"/>
    <xf numFmtId="0" fontId="16" fillId="0" borderId="0" xfId="0" applyFont="1"/>
    <xf numFmtId="10" fontId="12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0" fontId="0" fillId="0" borderId="1" xfId="0" applyFont="1" applyBorder="1"/>
    <xf numFmtId="0" fontId="4" fillId="0" borderId="0" xfId="0" applyFont="1"/>
    <xf numFmtId="0" fontId="15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Fill="1"/>
    <xf numFmtId="4" fontId="10" fillId="0" borderId="0" xfId="0" applyNumberFormat="1" applyFont="1" applyFill="1"/>
    <xf numFmtId="14" fontId="10" fillId="0" borderId="0" xfId="0" applyNumberFormat="1" applyFont="1" applyFill="1"/>
    <xf numFmtId="10" fontId="2" fillId="0" borderId="1" xfId="0" applyNumberFormat="1" applyFont="1" applyBorder="1" applyAlignment="1">
      <alignment wrapText="1"/>
    </xf>
  </cellXfs>
  <cellStyles count="402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Besuchter Link" xfId="395" builtinId="9" hidden="1"/>
    <cellStyle name="Besuchter Link" xfId="397" builtinId="9" hidden="1"/>
    <cellStyle name="Besuchter Link" xfId="399" builtinId="9" hidden="1"/>
    <cellStyle name="Besuchter Link" xfId="40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Link" xfId="396" builtinId="8" hidden="1"/>
    <cellStyle name="Link" xfId="398" builtinId="8" hidden="1"/>
    <cellStyle name="Link" xfId="400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96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v>221.64</v>
      </c>
      <c r="L2" s="18">
        <v>5</v>
      </c>
      <c r="M2" s="6">
        <f>K2*0.9248</f>
        <v>204.97267199999999</v>
      </c>
      <c r="N2" s="6">
        <v>302.91000000000003</v>
      </c>
      <c r="O2" s="6">
        <f>N2*B21</f>
        <v>256.17098700000003</v>
      </c>
      <c r="P2" s="6">
        <f t="shared" ref="P2:P14" si="1">L2*O2</f>
        <v>1280.8549350000001</v>
      </c>
      <c r="Q2" s="7"/>
      <c r="R2" s="7">
        <f t="shared" ref="R2:R15" si="2">(P2-H2)/H2</f>
        <v>0.24978117570716968</v>
      </c>
      <c r="S2" s="7"/>
      <c r="T2" s="7">
        <v>2.017581784118749E-2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206.64</v>
      </c>
      <c r="O3" s="6">
        <f>N3*B21</f>
        <v>174.755448</v>
      </c>
      <c r="P3" s="6">
        <f t="shared" si="1"/>
        <v>1398.043584</v>
      </c>
      <c r="Q3" s="7"/>
      <c r="R3" s="7">
        <f t="shared" si="2"/>
        <v>0.24442322087563645</v>
      </c>
      <c r="S3" s="7"/>
      <c r="T3" s="7">
        <v>6.2509376406460967E-3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119.41</v>
      </c>
      <c r="O4" s="6">
        <f>N4*B21</f>
        <v>100.98503699999999</v>
      </c>
      <c r="P4" s="6">
        <f t="shared" si="1"/>
        <v>1110.8354069999998</v>
      </c>
      <c r="Q4" s="7"/>
      <c r="R4" s="7">
        <f t="shared" si="2"/>
        <v>0.1041114565584752</v>
      </c>
      <c r="S4" s="7"/>
      <c r="T4" s="7">
        <v>2.4826459779501837E-2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15.26</v>
      </c>
      <c r="O5" s="6">
        <f>N5*B23</f>
        <v>16.822624000000001</v>
      </c>
      <c r="P5" s="6">
        <f t="shared" si="1"/>
        <v>1093.47056</v>
      </c>
      <c r="Q5" s="7"/>
      <c r="R5" s="7">
        <f t="shared" si="2"/>
        <v>8.7335978943875375E-2</v>
      </c>
      <c r="S5" s="7"/>
      <c r="T5" s="7">
        <v>1.9829143859276189E-2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650.25</v>
      </c>
      <c r="O6" s="6">
        <f>N6*B26</f>
        <v>60.148125</v>
      </c>
      <c r="P6" s="6">
        <f t="shared" si="1"/>
        <v>1443.5550000000001</v>
      </c>
      <c r="Q6" s="7"/>
      <c r="R6" s="7">
        <f t="shared" si="2"/>
        <v>0.36286765265681165</v>
      </c>
      <c r="S6" s="7"/>
      <c r="T6" s="7">
        <v>1.8787118360518613E-2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369.8</v>
      </c>
      <c r="O7" s="6">
        <f>N7</f>
        <v>369.8</v>
      </c>
      <c r="P7" s="6">
        <f t="shared" si="1"/>
        <v>1109.4000000000001</v>
      </c>
      <c r="Q7" s="7"/>
      <c r="R7" s="7">
        <f t="shared" si="2"/>
        <v>0.23927613941018785</v>
      </c>
      <c r="S7" s="7"/>
      <c r="T7" s="7">
        <v>2.1739130434782605E-2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203.16</v>
      </c>
      <c r="O8" s="6">
        <f>N8*B21</f>
        <v>171.81241199999999</v>
      </c>
      <c r="P8" s="6">
        <f t="shared" si="1"/>
        <v>1374.499296</v>
      </c>
      <c r="Q8" s="7"/>
      <c r="R8" s="7">
        <f t="shared" si="2"/>
        <v>0.26160068908086703</v>
      </c>
      <c r="S8" s="7"/>
      <c r="T8" s="7">
        <v>9.4075260208166533E-3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11.78*B33</f>
        <v>107.948386</v>
      </c>
      <c r="O9" s="6">
        <f>N9*B22</f>
        <v>11.777168912600001</v>
      </c>
      <c r="P9" s="6">
        <f t="shared" ref="P9" si="3">L9*O9</f>
        <v>2119.8904042680001</v>
      </c>
      <c r="Q9" s="7"/>
      <c r="R9" s="7">
        <f t="shared" ref="R9" si="4">(P9-H9)/H9</f>
        <v>1.1039841160320685</v>
      </c>
      <c r="S9" s="7"/>
      <c r="T9" s="7">
        <v>9.9666321027735878E-3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414.39</v>
      </c>
      <c r="O10" s="6">
        <f>N10*B21</f>
        <v>350.44962299999997</v>
      </c>
      <c r="P10" s="6">
        <f t="shared" ref="P10" si="5">L10*O10</f>
        <v>1401.7984919999999</v>
      </c>
      <c r="Q10" s="7"/>
      <c r="R10" s="7">
        <f t="shared" ref="R10" si="6">(P10-H10)/H10</f>
        <v>0.26450344251284397</v>
      </c>
      <c r="S10" s="7"/>
      <c r="T10" s="7">
        <v>5.1884285388879041E-3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73.989999999999995</v>
      </c>
      <c r="O11" s="6">
        <f>N11*B21</f>
        <v>62.573342999999994</v>
      </c>
      <c r="P11" s="6">
        <f t="shared" si="1"/>
        <v>1001.1734879999999</v>
      </c>
      <c r="Q11" s="7"/>
      <c r="R11" s="7">
        <f t="shared" si="2"/>
        <v>-4.2164682786544845E-2</v>
      </c>
      <c r="S11" s="7"/>
      <c r="T11" s="7">
        <v>1.0545303177466353E-2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466.6</v>
      </c>
      <c r="O12" s="6">
        <f>N12*B21</f>
        <v>394.60362000000003</v>
      </c>
      <c r="P12" s="6">
        <f t="shared" ref="P12" si="7">L12*O12</f>
        <v>789.20724000000007</v>
      </c>
      <c r="Q12" s="7"/>
      <c r="R12" s="7">
        <f t="shared" ref="R12" si="8">(P12-H12)/H12</f>
        <v>-6.8096259700495126E-2</v>
      </c>
      <c r="S12" s="7"/>
      <c r="T12" s="7">
        <v>3.5432722118876783E-2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13.71*B33</f>
        <v>125.63432700000001</v>
      </c>
      <c r="O13" s="6">
        <f>N13*B22</f>
        <v>13.706705075700002</v>
      </c>
      <c r="P13" s="6">
        <f t="shared" si="1"/>
        <v>1096.5364060560003</v>
      </c>
      <c r="Q13" s="7"/>
      <c r="R13" s="7">
        <f t="shared" si="2"/>
        <v>0.12684140845299732</v>
      </c>
      <c r="S13" s="7"/>
      <c r="T13" s="7">
        <v>6.6322770817980846E-3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336.82</v>
      </c>
      <c r="O14" s="6">
        <f>N14*B21</f>
        <v>284.84867400000002</v>
      </c>
      <c r="P14" s="6">
        <f t="shared" si="1"/>
        <v>1424.2433700000001</v>
      </c>
      <c r="Q14" s="7"/>
      <c r="R14" s="7">
        <f t="shared" si="2"/>
        <v>0.41095331850236277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16643.508182324003</v>
      </c>
      <c r="Q15" s="12"/>
      <c r="R15" s="12">
        <f t="shared" si="2"/>
        <v>0.26137650443351967</v>
      </c>
      <c r="S15" s="12">
        <v>0.59109999999999996</v>
      </c>
      <c r="T15" s="12">
        <f>AVERAGE(T2:T14)</f>
        <v>1.4521653612040938E-2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>
        <v>1776.86</v>
      </c>
      <c r="I17" s="16"/>
      <c r="J17" s="23" t="s">
        <v>36</v>
      </c>
      <c r="K17" s="15"/>
      <c r="L17" s="20"/>
      <c r="M17" s="15"/>
      <c r="N17" s="15"/>
      <c r="O17" s="15"/>
      <c r="P17" s="15">
        <v>2427.35</v>
      </c>
      <c r="Q17" s="16"/>
      <c r="R17" s="16">
        <f>(P17-H17)/H17</f>
        <v>0.3660896187656878</v>
      </c>
      <c r="S17" s="16">
        <v>0.86619999999999997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0.84570000000000001</v>
      </c>
      <c r="J21" s="38"/>
      <c r="K21" s="39"/>
    </row>
    <row r="22" spans="1:19">
      <c r="A22" s="35" t="s">
        <v>78</v>
      </c>
      <c r="B22" s="24">
        <v>0.1091</v>
      </c>
      <c r="J22" s="38"/>
      <c r="K22" s="39"/>
    </row>
    <row r="23" spans="1:19">
      <c r="A23" s="24" t="s">
        <v>42</v>
      </c>
      <c r="B23" s="1">
        <v>1.1024</v>
      </c>
      <c r="J23" s="40"/>
      <c r="K23" s="39"/>
    </row>
    <row r="24" spans="1:19">
      <c r="A24" s="24" t="s">
        <v>18</v>
      </c>
      <c r="B24" s="24">
        <v>8.0000000000000002E-3</v>
      </c>
      <c r="J24" s="38"/>
      <c r="K24" s="39"/>
    </row>
    <row r="25" spans="1:19">
      <c r="A25" s="24" t="s">
        <v>22</v>
      </c>
      <c r="B25" s="1">
        <v>0.64429999999999998</v>
      </c>
    </row>
    <row r="26" spans="1:19">
      <c r="A26" s="35" t="s">
        <v>69</v>
      </c>
      <c r="B26" s="24">
        <v>9.2499999999999999E-2</v>
      </c>
    </row>
    <row r="29" spans="1:19">
      <c r="A29" s="28" t="s">
        <v>47</v>
      </c>
      <c r="B29" s="29">
        <v>44113</v>
      </c>
      <c r="C29" s="30" t="s">
        <v>95</v>
      </c>
    </row>
    <row r="30" spans="1:19">
      <c r="A30" s="28" t="s">
        <v>48</v>
      </c>
      <c r="B30" s="2">
        <v>0.5</v>
      </c>
    </row>
    <row r="33" spans="1:2">
      <c r="A33" s="37" t="s">
        <v>94</v>
      </c>
      <c r="B33" s="1">
        <v>9.1637000000000004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2020-10-09T21:55:47Z</dcterms:modified>
</cp:coreProperties>
</file>