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9" i="10"/>
  <c r="L2" i="10"/>
  <c r="K2" i="10"/>
  <c r="R17" i="10"/>
  <c r="M14" i="10"/>
  <c r="H14" i="10"/>
  <c r="O14" i="10"/>
  <c r="P14" i="10"/>
  <c r="R14" i="10"/>
  <c r="M11" i="10"/>
  <c r="O13" i="10"/>
  <c r="M13" i="10"/>
  <c r="O12" i="10"/>
  <c r="P12" i="10"/>
  <c r="M12" i="10"/>
  <c r="H12" i="10"/>
  <c r="R12" i="10"/>
  <c r="O10" i="10"/>
  <c r="P10" i="10"/>
  <c r="M10" i="10"/>
  <c r="H10" i="10"/>
  <c r="R10" i="10"/>
  <c r="O9" i="10"/>
  <c r="P9" i="10"/>
  <c r="M9" i="10"/>
  <c r="H9" i="10"/>
  <c r="R9" i="10"/>
  <c r="O8" i="10"/>
  <c r="M8" i="10"/>
  <c r="O7" i="10"/>
  <c r="M7" i="10"/>
  <c r="O6" i="10"/>
  <c r="M6" i="10"/>
  <c r="O5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<sst xmlns="http://schemas.openxmlformats.org/spreadsheetml/2006/main" count="138" uniqueCount="97">
  <si>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</si>
  <si>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</si>
  <si>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</si>
  <si>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</si>
  <si>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</si>
  <si>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</si>
  <si>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</si>
  <si>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</si>
  <si>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</si>
  <si>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</si>
  <si>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</si>
  <si>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</si>
  <si>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</si>
  <si>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</si>
  <si>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</si>
  <si>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</si>
  <si>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</si>
  <si>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</si>
  <si>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</si>
  <si>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</si>
  <si>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</si>
  <si>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</si>
  <si>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</si>
  <si>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</si>
  <si>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</si>
  <si>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</si>
  <si>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</si>
  <si>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</si>
  <si>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</si>
  <si>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</si>
  <si>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</si>
  <si>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</si>
  <si>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</si>
  <si>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</si>
  <si>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</si>
  <si>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</si>
  <si>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</si>
  <si>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</si>
  <si>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</si>
  <si>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</si>
  <si>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</si>
  <si>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</si>
  <si>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</si>
  <si>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</si>
  <si>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</si>
  <si>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</si>
  <si>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</si>
  <si>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</si>
  <si>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</si>
  <si>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</si>
  <si>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</si>
  <si>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</si>
  <si>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</si>
  <si>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</si>
  <si>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</si>
  <si>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</si>
  <si>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</si>
  <si>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</si>
  <si>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</si>
  <si>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</si>
  <si>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</si>
  <si>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</si>
  <si>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</si>
  <si>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</si>
  <si>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</si>
  <si>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</si>
  <si>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</si>
  <si>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</si>
  <si>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</si>
  <si>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</si>
  <si>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</si>
  <si>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</si>
  <si>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</si>
  <si>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</si>
  <si>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</si>
  <si>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</si>
  <si>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</si>
  <si>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</si>
  <si>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</si>
  <si>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</si>
  <si>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</si>
  <si>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</si>
  <si>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</si>
  <si>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</si>
  <si>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</si>
  <si>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</si>
  <si>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</si>
  <si>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</si>
  <si>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</si>
  <si>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</si>
  <si>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</si>
  <si>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</si>
  <si>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</si>
  <si>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</si>
  <si>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</si>
  <si>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01.02.2021 - 23:30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</si>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</sst>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6">
    <xf numFmtId="0" fontId="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9" fillId="0" borderId="0" xfId="0" applyFont="1"/>
    <xf numFmtId="4" fontId="9" fillId="0" borderId="0" xfId="0" applyNumberFormat="1" applyFont="1"/>
    <xf numFmtId="10" fontId="9" fillId="0" borderId="0" xfId="0" applyNumberFormat="1" applyFont="1"/>
    <xf numFmtId="0" fontId="11" fillId="0" borderId="0" xfId="0" applyFont="1"/>
    <xf numFmtId="0" fontId="9" fillId="0" borderId="1" xfId="0" applyFont="1" applyBorder="1"/>
    <xf numFmtId="4" fontId="9" fillId="0" borderId="1" xfId="0" applyNumberFormat="1" applyFont="1" applyBorder="1"/>
    <xf numFmtId="10" fontId="9" fillId="0" borderId="1" xfId="0" applyNumberFormat="1" applyFont="1" applyBorder="1"/>
    <xf numFmtId="4" fontId="9" fillId="0" borderId="1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0" fontId="8" fillId="2" borderId="0" xfId="0" applyFont="1" applyFill="1"/>
    <xf numFmtId="0" fontId="9" fillId="2" borderId="0" xfId="0" applyFont="1" applyFill="1"/>
    <xf numFmtId="4" fontId="9" fillId="2" borderId="0" xfId="0" applyNumberFormat="1" applyFont="1" applyFill="1"/>
    <xf numFmtId="10" fontId="9" fillId="2" borderId="0" xfId="0" applyNumberFormat="1" applyFont="1" applyFill="1"/>
    <xf numFmtId="1" fontId="7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1" fontId="11" fillId="0" borderId="1" xfId="0" applyNumberFormat="1" applyFont="1" applyBorder="1"/>
    <xf numFmtId="1" fontId="9" fillId="2" borderId="0" xfId="0" applyNumberFormat="1" applyFont="1" applyFill="1"/>
    <xf numFmtId="1" fontId="9" fillId="0" borderId="0" xfId="0" applyNumberFormat="1" applyFont="1"/>
    <xf numFmtId="10" fontId="7" fillId="0" borderId="1" xfId="0" applyNumberFormat="1" applyFont="1" applyBorder="1" applyAlignment="1">
      <alignment wrapText="1"/>
    </xf>
    <xf numFmtId="0" fontId="6" fillId="2" borderId="0" xfId="0" applyFont="1" applyFill="1"/>
    <xf numFmtId="0" fontId="5" fillId="0" borderId="0" xfId="0" applyFont="1"/>
    <xf numFmtId="0" fontId="14" fillId="0" borderId="1" xfId="0" applyFont="1" applyBorder="1"/>
    <xf numFmtId="0" fontId="0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0" xfId="0" applyFont="1"/>
    <xf numFmtId="14" fontId="9" fillId="0" borderId="0" xfId="0" applyNumberFormat="1" applyFont="1"/>
    <xf numFmtId="0" fontId="15" fillId="0" borderId="0" xfId="0" applyFont="1"/>
    <xf numFmtId="10" fontId="11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 applyAlignment="1">
      <alignment wrapText="1"/>
    </xf>
    <xf numFmtId="0" fontId="0" fillId="0" borderId="1" xfId="0" applyFont="1" applyBorder="1"/>
    <xf numFmtId="0" fontId="3" fillId="0" borderId="0" xfId="0" applyFont="1"/>
    <xf numFmtId="0" fontId="14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Fill="1"/>
    <xf numFmtId="4" fontId="9" fillId="0" borderId="0" xfId="0" applyNumberFormat="1" applyFont="1" applyFill="1"/>
    <xf numFmtId="14" fontId="9" fillId="0" borderId="0" xfId="0" applyNumberFormat="1" applyFont="1" applyFill="1"/>
    <xf numFmtId="10" fontId="1" fillId="0" borderId="1" xfId="0" applyNumberFormat="1" applyFont="1" applyBorder="1" applyAlignment="1">
      <alignment wrapText="1"/>
    </xf>
  </cellXfs>
  <cellStyles count="40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3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1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81.7</v>
      </c>
      <c r="O2" s="6">
        <f>N2*B21</f>
        <v>67.737470000000002</v>
      </c>
      <c r="P2" s="6">
        <f t="shared" ref="P2:P14" si="1">L2*O2</f>
        <v>1354.7494000000002</v>
      </c>
      <c r="Q2" s="7"/>
      <c r="R2" s="7">
        <f t="shared" ref="R2:R15" si="2">(P2-H2)/H2</f>
        <v>0.32188294837665032</v>
      </c>
      <c r="S2" s="7"/>
      <c r="T2" s="7">
        <v>1.9442644199611146E-2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198.36</v>
      </c>
      <c r="O3" s="6">
        <f>N3*B21</f>
        <v>164.46027599999999</v>
      </c>
      <c r="P3" s="6">
        <f t="shared" si="1"/>
        <v>1315.6822079999999</v>
      </c>
      <c r="Q3" s="7"/>
      <c r="R3" s="7">
        <f t="shared" si="2"/>
        <v>0.17111190928946676</v>
      </c>
      <c r="S3" s="7"/>
      <c r="T3" s="7">
        <v>5.9891190051661871E-3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130.15</v>
      </c>
      <c r="O4" s="6">
        <f>N4*B21</f>
        <v>107.907365</v>
      </c>
      <c r="P4" s="6">
        <f t="shared" si="1"/>
        <v>1186.9810150000001</v>
      </c>
      <c r="Q4" s="7"/>
      <c r="R4" s="7">
        <f t="shared" si="2"/>
        <v>0.17979615082516687</v>
      </c>
      <c r="S4" s="7"/>
      <c r="T4" s="7">
        <v>2.8757809628812935E-2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15.645</v>
      </c>
      <c r="O5" s="6">
        <f>N5*B23</f>
        <v>17.716398000000002</v>
      </c>
      <c r="P5" s="6">
        <f t="shared" si="1"/>
        <v>1151.5658700000001</v>
      </c>
      <c r="Q5" s="7"/>
      <c r="R5" s="7">
        <f t="shared" si="2"/>
        <v>0.14510536303309868</v>
      </c>
      <c r="S5" s="7"/>
      <c r="T5" s="7">
        <v>2.0245033112582782E-2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616.25</v>
      </c>
      <c r="O6" s="6">
        <f>N6*B26</f>
        <v>59.468125000000001</v>
      </c>
      <c r="P6" s="6">
        <f t="shared" si="1"/>
        <v>1427.2350000000001</v>
      </c>
      <c r="Q6" s="7"/>
      <c r="R6" s="7">
        <f t="shared" si="2"/>
        <v>0.34745985725493289</v>
      </c>
      <c r="S6" s="7"/>
      <c r="T6" s="7">
        <v>1.646090534979424E-2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443.8</v>
      </c>
      <c r="O7" s="6">
        <f>N7</f>
        <v>443.8</v>
      </c>
      <c r="P7" s="6">
        <f t="shared" si="1"/>
        <v>1331.4</v>
      </c>
      <c r="Q7" s="7"/>
      <c r="R7" s="7">
        <f t="shared" si="2"/>
        <v>0.48726541554959807</v>
      </c>
      <c r="S7" s="7"/>
      <c r="T7" s="7">
        <v>1.3198416190057193E-2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208.43</v>
      </c>
      <c r="O8" s="6">
        <f>N8*B21</f>
        <v>172.809313</v>
      </c>
      <c r="P8" s="6">
        <f t="shared" si="1"/>
        <v>1382.474504</v>
      </c>
      <c r="Q8" s="7"/>
      <c r="R8" s="7">
        <f t="shared" si="2"/>
        <v>0.26892082954048302</v>
      </c>
      <c r="S8" s="7"/>
      <c r="T8" s="7">
        <v>8.8740987243483074E-3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f>13.18*B33</f>
        <v>123.22641</v>
      </c>
      <c r="O9" s="6">
        <f>N9*B22</f>
        <v>13.172903228999999</v>
      </c>
      <c r="P9" s="6">
        <f t="shared" ref="P9" si="3">L9*O9</f>
        <v>2371.12258122</v>
      </c>
      <c r="Q9" s="7"/>
      <c r="R9" s="7">
        <f t="shared" ref="R9" si="4">(P9-H9)/H9</f>
        <v>1.3533312090133625</v>
      </c>
      <c r="S9" s="7"/>
      <c r="T9" s="7">
        <v>1.0515772812610088E-2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6">
        <v>391.36</v>
      </c>
      <c r="O10" s="6">
        <f>N10*B21</f>
        <v>324.47657599999997</v>
      </c>
      <c r="P10" s="6">
        <f t="shared" ref="P10" si="5">L10*O10</f>
        <v>1297.9063039999999</v>
      </c>
      <c r="Q10" s="7"/>
      <c r="R10" s="7">
        <f t="shared" ref="R10" si="6">(P10-H10)/H10</f>
        <v>0.17078667071866258</v>
      </c>
      <c r="S10" s="7"/>
      <c r="T10" s="7">
        <v>5.2193277505857248E-3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85.14</v>
      </c>
      <c r="O11" s="6">
        <f>N11*B21</f>
        <v>70.589573999999999</v>
      </c>
      <c r="P11" s="6">
        <f t="shared" si="1"/>
        <v>1129.433184</v>
      </c>
      <c r="Q11" s="7"/>
      <c r="R11" s="7">
        <f t="shared" si="2"/>
        <v>8.0542987838330318E-2</v>
      </c>
      <c r="S11" s="7"/>
      <c r="T11" s="7">
        <v>9.7745196045762525E-3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834</v>
      </c>
      <c r="O12" s="6">
        <f>N12*B21</f>
        <v>691.46939999999995</v>
      </c>
      <c r="P12" s="6">
        <f t="shared" ref="P12" si="7">L12*O12</f>
        <v>1382.9387999999999</v>
      </c>
      <c r="Q12" s="7"/>
      <c r="R12" s="7">
        <f t="shared" ref="R12" si="8">(P12-H12)/H12</f>
        <v>0.63298785794883061</v>
      </c>
      <c r="S12" s="7"/>
      <c r="T12" s="7">
        <v>2.7510316368638238E-2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f>22.29*B33</f>
        <v>208.40035500000002</v>
      </c>
      <c r="O13" s="6">
        <f>N13*B22</f>
        <v>22.277997949500001</v>
      </c>
      <c r="P13" s="6">
        <f t="shared" si="1"/>
        <v>1782.2398359600002</v>
      </c>
      <c r="Q13" s="7"/>
      <c r="R13" s="7">
        <f t="shared" si="2"/>
        <v>0.83149564014716471</v>
      </c>
      <c r="S13" s="7"/>
      <c r="T13" s="7">
        <v>5.4528930627082703E-3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367.94</v>
      </c>
      <c r="O14" s="6">
        <f>N14*B21</f>
        <v>305.059054</v>
      </c>
      <c r="P14" s="6">
        <f t="shared" si="1"/>
        <v>1525.2952700000001</v>
      </c>
      <c r="Q14" s="7"/>
      <c r="R14" s="7">
        <f t="shared" si="2"/>
        <v>0.51106227224526757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18639.023972179999</v>
      </c>
      <c r="Q15" s="12"/>
      <c r="R15" s="12">
        <f t="shared" si="2"/>
        <v>0.41261245204603658</v>
      </c>
      <c r="S15" s="12">
        <v>0.51619999999999999</v>
      </c>
      <c r="T15" s="12">
        <f>AVERAGE(T2:T14)</f>
        <v>1.3187758139191643E-2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2701.62</v>
      </c>
      <c r="Q17" s="16"/>
      <c r="R17" s="16">
        <f>(P17-H17)/H17</f>
        <v>0.52044618034060086</v>
      </c>
      <c r="S17" s="16">
        <v>0.65669999999999995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0.82909999999999995</v>
      </c>
      <c r="J21" s="38"/>
      <c r="K21" s="39"/>
    </row>
    <row r="22" spans="1:19">
      <c r="A22" s="35" t="s">
        <v>78</v>
      </c>
      <c r="B22" s="24">
        <v>0.1069</v>
      </c>
      <c r="J22" s="38"/>
      <c r="K22" s="39"/>
    </row>
    <row r="23" spans="1:19">
      <c r="A23" s="24" t="s">
        <v>42</v>
      </c>
      <c r="B23" s="1">
        <v>1.1324000000000001</v>
      </c>
      <c r="J23" s="40"/>
      <c r="K23" s="39"/>
    </row>
    <row r="24" spans="1:19">
      <c r="A24" s="24" t="s">
        <v>18</v>
      </c>
      <c r="B24" s="24">
        <v>7.7999999999999996E-3</v>
      </c>
      <c r="J24" s="38"/>
      <c r="K24" s="39"/>
    </row>
    <row r="25" spans="1:19">
      <c r="A25" s="24" t="s">
        <v>22</v>
      </c>
      <c r="B25" s="1">
        <v>0.64539999999999997</v>
      </c>
    </row>
    <row r="26" spans="1:19">
      <c r="A26" s="35" t="s">
        <v>69</v>
      </c>
      <c r="B26" s="24">
        <v>9.6500000000000002E-2</v>
      </c>
    </row>
    <row r="29" spans="1:19">
      <c r="A29" s="28" t="s">
        <v>47</v>
      </c>
      <c r="B29" s="29">
        <v>44229</v>
      </c>
      <c r="C29" s="30" t="s">
        <v>95</v>
      </c>
    </row>
    <row r="30" spans="1:19">
      <c r="A30" s="28" t="s">
        <v>48</v>
      </c>
      <c r="B30" s="2">
        <v>0.83</v>
      </c>
    </row>
    <row r="33" spans="1:2">
      <c r="A33" s="37" t="s">
        <v>94</v>
      </c>
      <c r="B33" s="1">
        <v>9.3495000000000008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2021-02-01T22:42:00Z</dcterms:modified>
</cp:coreProperties>
</file>