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0" l="1"/>
  <c r="N9" i="10"/>
  <c r="M9" i="10"/>
  <c r="O9" i="10"/>
  <c r="L2" i="10"/>
  <c r="K2" i="10"/>
  <c r="R17" i="10"/>
  <c r="M14" i="10"/>
  <c r="H14" i="10"/>
  <c r="O14" i="10"/>
  <c r="P14" i="10"/>
  <c r="R14" i="10"/>
  <c r="M11" i="10"/>
  <c r="O13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O6" i="10"/>
  <c r="M6" i="10"/>
  <c r="O5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<sst xmlns="http://schemas.openxmlformats.org/spreadsheetml/2006/main" count="138" uniqueCount="97">
  <si>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</si>
  <si>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</si>
  <si>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</si>
  <si>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</si>
  <si>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</si>
  <si>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</si>
  <si>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</si>
  <si>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</si>
  <si>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</si>
  <si>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</si>
  <si>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</si>
  <si>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</si>
  <si>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</si>
  <si>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</si>
  <si>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</si>
  <si>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</si>
  <si>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</si>
  <si>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</si>
  <si>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</si>
  <si>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</si>
  <si>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</si>
  <si>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</si>
  <si>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</si>
  <si>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</si>
  <si>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</si>
  <si>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</si>
  <si>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</si>
  <si>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</si>
  <si>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</si>
  <si>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</si>
  <si>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</si>
  <si>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</si>
  <si>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</si>
  <si>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</si>
  <si>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</si>
  <si>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</si>
  <si>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</si>
  <si>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</si>
  <si>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</si>
  <si>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</si>
  <si>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</si>
  <si>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</si>
  <si>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</si>
  <si>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</si>
  <si>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</si>
  <si>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</si>
  <si>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</si>
  <si>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</si>
  <si>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</si>
  <si>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</si>
  <si>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</si>
  <si>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</si>
  <si>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</si>
  <si>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</si>
  <si>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</si>
  <si>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</si>
  <si>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</si>
  <si>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</si>
  <si>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</si>
  <si>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</si>
  <si>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</si>
  <si>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</si>
  <si>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</si>
  <si>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</si>
  <si>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</si>
  <si>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</si>
  <si>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</si>
  <si>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</si>
  <si>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</si>
  <si>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</si>
  <si>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</si>
  <si>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</si>
  <si>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</si>
  <si>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</si>
  <si>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</si>
  <si>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</si>
  <si>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</si>
  <si>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</si>
  <si>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</si>
  <si>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</si>
  <si>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</si>
  <si>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</si>
  <si>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</si>
  <si>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</si>
  <si>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</si>
  <si>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</si>
  <si>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</si>
  <si>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</si>
  <si>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</si>
  <si>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</si>
  <si>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</si>
  <si>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</si>
  <si>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</si>
  <si>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</si>
  <si>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</si>
  <si>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t>Währungskurse v.: 08.08.2021 - 01:10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</si>
  <si>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31.07.2021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</si>
</sst>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8">
    <xf numFmtId="0" fontId="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9" fillId="0" borderId="0" xfId="0" applyFont="1"/>
    <xf numFmtId="4" fontId="9" fillId="0" borderId="0" xfId="0" applyNumberFormat="1" applyFont="1"/>
    <xf numFmtId="10" fontId="9" fillId="0" borderId="0" xfId="0" applyNumberFormat="1" applyFont="1"/>
    <xf numFmtId="0" fontId="11" fillId="0" borderId="0" xfId="0" applyFont="1"/>
    <xf numFmtId="0" fontId="9" fillId="0" borderId="1" xfId="0" applyFont="1" applyBorder="1"/>
    <xf numFmtId="4" fontId="9" fillId="0" borderId="1" xfId="0" applyNumberFormat="1" applyFont="1" applyBorder="1"/>
    <xf numFmtId="10" fontId="9" fillId="0" borderId="1" xfId="0" applyNumberFormat="1" applyFont="1" applyBorder="1"/>
    <xf numFmtId="4" fontId="9" fillId="0" borderId="1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0" fontId="11" fillId="0" borderId="1" xfId="0" applyFont="1" applyBorder="1"/>
    <xf numFmtId="4" fontId="11" fillId="0" borderId="1" xfId="0" applyNumberFormat="1" applyFont="1" applyBorder="1"/>
    <xf numFmtId="10" fontId="11" fillId="0" borderId="1" xfId="0" applyNumberFormat="1" applyFont="1" applyBorder="1"/>
    <xf numFmtId="0" fontId="8" fillId="2" borderId="0" xfId="0" applyFont="1" applyFill="1"/>
    <xf numFmtId="0" fontId="9" fillId="2" borderId="0" xfId="0" applyFont="1" applyFill="1"/>
    <xf numFmtId="4" fontId="9" fillId="2" borderId="0" xfId="0" applyNumberFormat="1" applyFont="1" applyFill="1"/>
    <xf numFmtId="10" fontId="9" fillId="2" borderId="0" xfId="0" applyNumberFormat="1" applyFont="1" applyFill="1"/>
    <xf numFmtId="1" fontId="7" fillId="0" borderId="1" xfId="0" applyNumberFormat="1" applyFont="1" applyBorder="1" applyAlignment="1">
      <alignment wrapText="1"/>
    </xf>
    <xf numFmtId="1" fontId="9" fillId="0" borderId="1" xfId="0" applyNumberFormat="1" applyFont="1" applyBorder="1"/>
    <xf numFmtId="1" fontId="11" fillId="0" borderId="1" xfId="0" applyNumberFormat="1" applyFont="1" applyBorder="1"/>
    <xf numFmtId="1" fontId="9" fillId="2" borderId="0" xfId="0" applyNumberFormat="1" applyFont="1" applyFill="1"/>
    <xf numFmtId="1" fontId="9" fillId="0" borderId="0" xfId="0" applyNumberFormat="1" applyFont="1"/>
    <xf numFmtId="10" fontId="7" fillId="0" borderId="1" xfId="0" applyNumberFormat="1" applyFont="1" applyBorder="1" applyAlignment="1">
      <alignment wrapText="1"/>
    </xf>
    <xf numFmtId="0" fontId="6" fillId="2" borderId="0" xfId="0" applyFont="1" applyFill="1"/>
    <xf numFmtId="0" fontId="5" fillId="0" borderId="0" xfId="0" applyFont="1"/>
    <xf numFmtId="0" fontId="14" fillId="0" borderId="1" xfId="0" applyFont="1" applyBorder="1"/>
    <xf numFmtId="0" fontId="0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0" xfId="0" applyFont="1"/>
    <xf numFmtId="14" fontId="9" fillId="0" borderId="0" xfId="0" applyNumberFormat="1" applyFont="1"/>
    <xf numFmtId="0" fontId="15" fillId="0" borderId="0" xfId="0" applyFont="1"/>
    <xf numFmtId="10" fontId="11" fillId="0" borderId="0" xfId="0" applyNumberFormat="1" applyFont="1"/>
    <xf numFmtId="0" fontId="3" fillId="0" borderId="1" xfId="0" applyFont="1" applyBorder="1"/>
    <xf numFmtId="4" fontId="3" fillId="0" borderId="1" xfId="0" applyNumberFormat="1" applyFont="1" applyBorder="1" applyAlignment="1">
      <alignment wrapText="1"/>
    </xf>
    <xf numFmtId="0" fontId="0" fillId="0" borderId="1" xfId="0" applyFont="1" applyBorder="1"/>
    <xf numFmtId="0" fontId="3" fillId="0" borderId="0" xfId="0" applyFont="1"/>
    <xf numFmtId="0" fontId="14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Fill="1"/>
    <xf numFmtId="4" fontId="9" fillId="0" borderId="0" xfId="0" applyNumberFormat="1" applyFont="1" applyFill="1"/>
    <xf numFmtId="14" fontId="9" fillId="0" borderId="0" xfId="0" applyNumberFormat="1" applyFont="1" applyFill="1"/>
    <xf numFmtId="4" fontId="1" fillId="0" borderId="1" xfId="0" applyNumberFormat="1" applyFont="1" applyBorder="1"/>
    <xf numFmtId="10" fontId="1" fillId="0" borderId="1" xfId="0" applyNumberFormat="1" applyFont="1" applyBorder="1" applyAlignment="1">
      <alignment wrapText="1"/>
    </xf>
  </cellXfs>
  <cellStyles count="41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3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2" t="s">
        <v>96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80.61</v>
      </c>
      <c r="O2" s="6">
        <f>N2*B21</f>
        <v>68.534621999999999</v>
      </c>
      <c r="P2" s="6">
        <f t="shared" ref="P2:P14" si="1">L2*O2</f>
        <v>1370.69244</v>
      </c>
      <c r="Q2" s="7"/>
      <c r="R2" s="7">
        <f t="shared" ref="R2:R15" si="2">(P2-H2)/H2</f>
        <v>0.33743920750567202</v>
      </c>
      <c r="S2" s="7"/>
      <c r="T2" s="7">
        <v>1.9768934531450576E-2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241.4</v>
      </c>
      <c r="O3" s="6">
        <f>N3*B21</f>
        <v>205.23828</v>
      </c>
      <c r="P3" s="6">
        <f t="shared" si="1"/>
        <v>1641.90624</v>
      </c>
      <c r="Q3" s="7"/>
      <c r="R3" s="7">
        <f t="shared" si="2"/>
        <v>0.46148966666021035</v>
      </c>
      <c r="S3" s="7"/>
      <c r="T3" s="7">
        <v>5.3167742197329443E-3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151.06</v>
      </c>
      <c r="O4" s="6">
        <f>N4*B21</f>
        <v>128.43121199999999</v>
      </c>
      <c r="P4" s="6">
        <f t="shared" si="1"/>
        <v>1412.7433319999998</v>
      </c>
      <c r="Q4" s="7"/>
      <c r="R4" s="7">
        <f t="shared" si="2"/>
        <v>0.40419191556953454</v>
      </c>
      <c r="S4" s="7"/>
      <c r="T4" s="7">
        <v>2.071163037705789E-2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13.76</v>
      </c>
      <c r="O5" s="6">
        <f>N5*B23</f>
        <v>16.221664000000001</v>
      </c>
      <c r="P5" s="6">
        <f t="shared" si="1"/>
        <v>1054.40816</v>
      </c>
      <c r="Q5" s="7"/>
      <c r="R5" s="7">
        <f t="shared" si="2"/>
        <v>4.849272655315965E-2</v>
      </c>
      <c r="S5" s="7"/>
      <c r="T5" s="7">
        <v>1.893980848153215E-2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771.2</v>
      </c>
      <c r="O6" s="6">
        <f>N6*B26</f>
        <v>73.803839999999994</v>
      </c>
      <c r="P6" s="6">
        <f t="shared" si="1"/>
        <v>1771.29216</v>
      </c>
      <c r="Q6" s="7"/>
      <c r="R6" s="7">
        <f t="shared" si="2"/>
        <v>0.67228598028382258</v>
      </c>
      <c r="S6" s="7"/>
      <c r="T6" s="7">
        <v>6.6345639379347243E-3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699.5</v>
      </c>
      <c r="O7" s="6">
        <f>N7</f>
        <v>699.5</v>
      </c>
      <c r="P7" s="6">
        <f t="shared" si="1"/>
        <v>2098.5</v>
      </c>
      <c r="Q7" s="7"/>
      <c r="R7" s="7">
        <f t="shared" si="2"/>
        <v>1.3441689008042899</v>
      </c>
      <c r="S7" s="7"/>
      <c r="T7" s="7">
        <v>9.5588235294117654E-3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219.65</v>
      </c>
      <c r="O8" s="6">
        <f>N8*B21</f>
        <v>186.74643</v>
      </c>
      <c r="P8" s="6">
        <f t="shared" si="1"/>
        <v>1493.97144</v>
      </c>
      <c r="Q8" s="7"/>
      <c r="R8" s="7">
        <f t="shared" si="2"/>
        <v>0.37125963152994967</v>
      </c>
      <c r="S8" s="7"/>
      <c r="T8" s="7">
        <v>8.6944708599375076E-3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f>16.09*B33</f>
        <v>147.24119899999999</v>
      </c>
      <c r="O9" s="6">
        <f>N9*B22</f>
        <v>16.0787389308</v>
      </c>
      <c r="P9" s="6">
        <f t="shared" ref="P9" si="3">L9*O9</f>
        <v>2894.173007544</v>
      </c>
      <c r="Q9" s="7"/>
      <c r="R9" s="7">
        <f t="shared" ref="R9" si="4">(P9-H9)/H9</f>
        <v>1.8724570028062248</v>
      </c>
      <c r="S9" s="7"/>
      <c r="T9" s="7">
        <v>9.8488636069289648E-3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41">
        <v>487.96</v>
      </c>
      <c r="O10" s="6">
        <f>N10*B21</f>
        <v>414.86359199999998</v>
      </c>
      <c r="P10" s="6">
        <f t="shared" ref="P10" si="5">L10*O10</f>
        <v>1659.4543679999999</v>
      </c>
      <c r="Q10" s="7"/>
      <c r="R10" s="7">
        <f t="shared" ref="R10" si="6">(P10-H10)/H10</f>
        <v>0.49692396803418443</v>
      </c>
      <c r="S10" s="7"/>
      <c r="T10" s="7">
        <v>4.5793137135181341E-3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115.04</v>
      </c>
      <c r="O11" s="6">
        <f>N11*B21</f>
        <v>97.807007999999996</v>
      </c>
      <c r="P11" s="6">
        <f t="shared" si="1"/>
        <v>1564.9121279999999</v>
      </c>
      <c r="Q11" s="7"/>
      <c r="R11" s="7">
        <f t="shared" si="2"/>
        <v>0.49717119210618094</v>
      </c>
      <c r="S11" s="7"/>
      <c r="T11" s="7">
        <v>7.4703520403399011E-3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1479.81</v>
      </c>
      <c r="O12" s="6">
        <f>N12*B21</f>
        <v>1258.134462</v>
      </c>
      <c r="P12" s="6">
        <f t="shared" ref="P12" si="7">L12*O12</f>
        <v>2516.268924</v>
      </c>
      <c r="Q12" s="7"/>
      <c r="R12" s="7">
        <f t="shared" ref="R12" si="8">(P12-H12)/H12</f>
        <v>1.9712353144086847</v>
      </c>
      <c r="S12" s="7"/>
      <c r="T12" s="7">
        <v>7.3699373555324785E-3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f>25.53*B33</f>
        <v>233.62758299999999</v>
      </c>
      <c r="O13" s="6">
        <f>N13*B22</f>
        <v>25.512132063599999</v>
      </c>
      <c r="P13" s="6">
        <f t="shared" si="1"/>
        <v>2040.9705650880001</v>
      </c>
      <c r="Q13" s="7"/>
      <c r="R13" s="7">
        <f t="shared" si="2"/>
        <v>1.0973769165101648</v>
      </c>
      <c r="S13" s="7"/>
      <c r="T13" s="7">
        <v>4.7228657993227587E-3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374.74</v>
      </c>
      <c r="O14" s="6">
        <f>N14*B21</f>
        <v>318.603948</v>
      </c>
      <c r="P14" s="6">
        <f t="shared" si="1"/>
        <v>1593.01974</v>
      </c>
      <c r="Q14" s="7"/>
      <c r="R14" s="7">
        <f t="shared" si="2"/>
        <v>0.57815478445426838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23112.312504631998</v>
      </c>
      <c r="Q15" s="12"/>
      <c r="R15" s="12">
        <f t="shared" si="2"/>
        <v>0.75163358812955705</v>
      </c>
      <c r="S15" s="12">
        <v>0.5242</v>
      </c>
      <c r="T15" s="12">
        <f>AVERAGE(T2:T14)</f>
        <v>9.5089491117461393E-3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3098.06</v>
      </c>
      <c r="Q17" s="16"/>
      <c r="R17" s="16">
        <f>(P17-H17)/H17</f>
        <v>0.74355886226264312</v>
      </c>
      <c r="S17" s="16">
        <v>0.51890000000000003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0.85019999999999996</v>
      </c>
      <c r="J21" s="38"/>
      <c r="K21" s="39"/>
    </row>
    <row r="22" spans="1:19">
      <c r="A22" s="35" t="s">
        <v>78</v>
      </c>
      <c r="B22" s="24">
        <v>0.10920000000000001</v>
      </c>
      <c r="J22" s="38"/>
      <c r="K22" s="39"/>
    </row>
    <row r="23" spans="1:19">
      <c r="A23" s="24" t="s">
        <v>42</v>
      </c>
      <c r="B23" s="1">
        <v>1.1789000000000001</v>
      </c>
      <c r="J23" s="40"/>
      <c r="K23" s="39"/>
    </row>
    <row r="24" spans="1:19">
      <c r="A24" s="24" t="s">
        <v>18</v>
      </c>
      <c r="B24" s="24">
        <v>7.7000000000000002E-3</v>
      </c>
      <c r="J24" s="38"/>
      <c r="K24" s="39"/>
    </row>
    <row r="25" spans="1:19">
      <c r="A25" s="24" t="s">
        <v>22</v>
      </c>
      <c r="B25" s="1">
        <v>0.67769999999999997</v>
      </c>
    </row>
    <row r="26" spans="1:19">
      <c r="A26" s="35" t="s">
        <v>69</v>
      </c>
      <c r="B26" s="24">
        <v>9.5699999999999993E-2</v>
      </c>
    </row>
    <row r="29" spans="1:19">
      <c r="A29" s="28" t="s">
        <v>47</v>
      </c>
      <c r="B29" s="29">
        <v>44416</v>
      </c>
      <c r="C29" s="30" t="s">
        <v>95</v>
      </c>
    </row>
    <row r="30" spans="1:19">
      <c r="A30" s="28" t="s">
        <v>48</v>
      </c>
      <c r="B30" s="2">
        <v>1.33</v>
      </c>
    </row>
    <row r="33" spans="1:2">
      <c r="A33" s="37" t="s">
        <v>94</v>
      </c>
      <c r="B33" s="1">
        <v>9.1510999999999996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2021-08-07T23:49:21Z</dcterms:modified>
</cp:coreProperties>
</file>