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<sst xmlns="http://schemas.openxmlformats.org/spreadsheetml/2006/main" count="132" uniqueCount="93">
  <si>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</si>
  <si>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</si>
  <si>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</si>
  <si>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</si>
  <si>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</si>
  <si>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</si>
  <si>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</si>
  <si>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</si>
  <si>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</si>
  <si>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</si>
  <si>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</si>
  <si>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</si>
  <si>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</si>
  <si>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</si>
  <si>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</si>
  <si>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</si>
  <si>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</si>
  <si>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</si>
  <si>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</si>
  <si>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</si>
  <si>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</si>
  <si>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</si>
  <si>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</si>
  <si>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</si>
  <si>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</si>
  <si>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</si>
  <si>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</si>
  <si>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</si>
  <si>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</si>
  <si>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</si>
  <si>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</si>
  <si>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</si>
  <si>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</si>
  <si>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</si>
  <si>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</si>
  <si>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</si>
  <si>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</si>
  <si>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</si>
  <si>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</si>
  <si>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</si>
  <si>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</si>
  <si>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</si>
  <si>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</si>
  <si>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</si>
  <si>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</si>
  <si>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</si>
  <si>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</si>
  <si>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</si>
  <si>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</si>
  <si>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</si>
  <si>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</si>
  <si>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</si>
  <si>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</si>
  <si>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</si>
  <si>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</si>
  <si>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</si>
  <si>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</si>
  <si>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</si>
  <si>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</si>
  <si>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</si>
  <si>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</si>
  <si>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</si>
  <si>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</si>
  <si>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</si>
  <si>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</si>
  <si>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</si>
  <si>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</si>
  <si>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</si>
  <si>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</si>
  <si>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</si>
  <si>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</si>
  <si>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</si>
  <si>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</si>
  <si>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</si>
  <si>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</si>
  <si>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</si>
  <si>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</si>
  <si>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</si>
  <si>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</si>
  <si>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</si>
  <si>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</si>
  <si>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</si>
  <si>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</si>
  <si>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</si>
  <si>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</si>
  <si>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</si>
  <si>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</si>
  <si>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</si>
  <si>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</si>
  <si>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</si>
  <si>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30.06.2022</t>
    </r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</si>
  <si>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</si>
  <si>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t>Währungskurs v.: 08.09.2022 - 22:15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</si>
</sst>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6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3" fillId="0" borderId="0" xfId="0" applyFont="1"/>
    <xf numFmtId="4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10" fontId="13" fillId="0" borderId="1" xfId="0" applyNumberFormat="1" applyFont="1" applyBorder="1" applyAlignment="1">
      <alignment wrapText="1"/>
    </xf>
    <xf numFmtId="0" fontId="15" fillId="0" borderId="1" xfId="0" applyFont="1" applyBorder="1"/>
    <xf numFmtId="4" fontId="15" fillId="0" borderId="1" xfId="0" applyNumberFormat="1" applyFont="1" applyBorder="1"/>
    <xf numFmtId="10" fontId="15" fillId="0" borderId="1" xfId="0" applyNumberFormat="1" applyFont="1" applyBorder="1"/>
    <xf numFmtId="0" fontId="12" fillId="2" borderId="0" xfId="0" applyFont="1" applyFill="1"/>
    <xf numFmtId="0" fontId="13" fillId="2" borderId="0" xfId="0" applyFont="1" applyFill="1"/>
    <xf numFmtId="4" fontId="13" fillId="2" borderId="0" xfId="0" applyNumberFormat="1" applyFont="1" applyFill="1"/>
    <xf numFmtId="10" fontId="13" fillId="2" borderId="0" xfId="0" applyNumberFormat="1" applyFont="1" applyFill="1"/>
    <xf numFmtId="1" fontId="11" fillId="0" borderId="1" xfId="0" applyNumberFormat="1" applyFont="1" applyBorder="1" applyAlignment="1">
      <alignment wrapText="1"/>
    </xf>
    <xf numFmtId="1" fontId="13" fillId="0" borderId="1" xfId="0" applyNumberFormat="1" applyFont="1" applyBorder="1"/>
    <xf numFmtId="1" fontId="15" fillId="0" borderId="1" xfId="0" applyNumberFormat="1" applyFont="1" applyBorder="1"/>
    <xf numFmtId="1" fontId="13" fillId="2" borderId="0" xfId="0" applyNumberFormat="1" applyFont="1" applyFill="1"/>
    <xf numFmtId="1" fontId="13" fillId="0" borderId="0" xfId="0" applyNumberFormat="1" applyFont="1"/>
    <xf numFmtId="10" fontId="11" fillId="0" borderId="1" xfId="0" applyNumberFormat="1" applyFont="1" applyBorder="1" applyAlignment="1">
      <alignment wrapText="1"/>
    </xf>
    <xf numFmtId="0" fontId="10" fillId="2" borderId="0" xfId="0" applyFont="1" applyFill="1"/>
    <xf numFmtId="0" fontId="9" fillId="0" borderId="0" xfId="0" applyFont="1"/>
    <xf numFmtId="0" fontId="18" fillId="0" borderId="1" xfId="0" applyFont="1" applyBorder="1"/>
    <xf numFmtId="0" fontId="0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0" xfId="0" applyFont="1"/>
    <xf numFmtId="14" fontId="13" fillId="0" borderId="0" xfId="0" applyNumberFormat="1" applyFont="1"/>
    <xf numFmtId="0" fontId="19" fillId="0" borderId="0" xfId="0" applyFont="1"/>
    <xf numFmtId="10" fontId="15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 applyAlignment="1">
      <alignment wrapText="1"/>
    </xf>
    <xf numFmtId="0" fontId="0" fillId="0" borderId="1" xfId="0" applyFont="1" applyBorder="1"/>
    <xf numFmtId="0" fontId="18" fillId="0" borderId="1" xfId="0" applyFont="1" applyBorder="1" applyAlignment="1">
      <alignment wrapText="1"/>
    </xf>
    <xf numFmtId="0" fontId="6" fillId="0" borderId="0" xfId="0" applyFont="1" applyFill="1"/>
    <xf numFmtId="4" fontId="13" fillId="0" borderId="0" xfId="0" applyNumberFormat="1" applyFont="1" applyFill="1"/>
    <xf numFmtId="4" fontId="5" fillId="0" borderId="1" xfId="0" applyNumberFormat="1" applyFont="1" applyBorder="1"/>
    <xf numFmtId="0" fontId="4" fillId="0" borderId="0" xfId="0" applyFont="1"/>
    <xf numFmtId="4" fontId="3" fillId="0" borderId="1" xfId="0" applyNumberFormat="1" applyFont="1" applyBorder="1"/>
    <xf numFmtId="10" fontId="2" fillId="0" borderId="1" xfId="0" applyNumberFormat="1" applyFont="1" applyBorder="1" applyAlignment="1">
      <alignment wrapText="1"/>
    </xf>
    <xf numFmtId="0" fontId="2" fillId="0" borderId="1" xfId="0" applyFont="1" applyBorder="1"/>
  </cellXfs>
  <cellStyles count="44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1" t="s">
        <v>90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90.27</v>
      </c>
      <c r="O2" s="6">
        <f>N2*B21</f>
        <v>90.188829216000002</v>
      </c>
      <c r="P2" s="6">
        <f t="shared" ref="P2:P14" si="1">L2*O2</f>
        <v>1803.77658432</v>
      </c>
      <c r="Q2" s="7"/>
      <c r="R2" s="7">
        <f t="shared" ref="R2:R15" si="2">(P2-H2)/H2</f>
        <v>0.76001665658142004</v>
      </c>
      <c r="S2" s="7"/>
      <c r="T2" s="7">
        <v>2.4941314553990609E-2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200.71</v>
      </c>
      <c r="O3" s="6">
        <f>N3*B21</f>
        <v>200.52952156800001</v>
      </c>
      <c r="P3" s="6">
        <f t="shared" si="1"/>
        <v>1604.2361725440001</v>
      </c>
      <c r="Q3" s="7"/>
      <c r="R3" s="7">
        <f t="shared" si="2"/>
        <v>0.42795887605347205</v>
      </c>
      <c r="S3" s="7"/>
      <c r="T3" s="7">
        <v>7.7454416171466294E-3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114.16</v>
      </c>
      <c r="O4" s="6">
        <f>N4*B21</f>
        <v>114.05734732799999</v>
      </c>
      <c r="P4" s="6">
        <f t="shared" si="1"/>
        <v>1254.6308206079998</v>
      </c>
      <c r="Q4" s="7"/>
      <c r="R4" s="7">
        <f t="shared" si="2"/>
        <v>0.24703646827909753</v>
      </c>
      <c r="S4" s="7"/>
      <c r="T4" s="7">
        <v>2.6863666890530557E-2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12.725</v>
      </c>
      <c r="O5" s="6">
        <f>N5</f>
        <v>12.725</v>
      </c>
      <c r="P5" s="6">
        <f t="shared" si="1"/>
        <v>827.125</v>
      </c>
      <c r="Q5" s="7"/>
      <c r="R5" s="7">
        <f t="shared" si="2"/>
        <v>-0.17751533101727682</v>
      </c>
      <c r="S5" s="7"/>
      <c r="T5" s="7">
        <v>2.3529411764705882E-2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53.375</v>
      </c>
      <c r="O6" s="6">
        <f>N6</f>
        <v>53.375</v>
      </c>
      <c r="P6" s="6">
        <f t="shared" si="1"/>
        <v>1281</v>
      </c>
      <c r="Q6" s="7"/>
      <c r="R6" s="7">
        <f t="shared" si="2"/>
        <v>0.20939864643423742</v>
      </c>
      <c r="S6" s="7"/>
      <c r="T6" s="7">
        <v>8.1912350597609564E-3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618</v>
      </c>
      <c r="O7" s="6">
        <f>N7</f>
        <v>618</v>
      </c>
      <c r="P7" s="6">
        <f t="shared" si="1"/>
        <v>1854</v>
      </c>
      <c r="Q7" s="7"/>
      <c r="R7" s="7">
        <f t="shared" si="2"/>
        <v>1.0710455764075069</v>
      </c>
      <c r="S7" s="7"/>
      <c r="T7" s="7">
        <v>1.3181019332161687E-2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170.92</v>
      </c>
      <c r="O8" s="6">
        <f>N8*B21</f>
        <v>170.76630873599998</v>
      </c>
      <c r="P8" s="6">
        <f t="shared" si="1"/>
        <v>1366.1304698879999</v>
      </c>
      <c r="Q8" s="7"/>
      <c r="R8" s="7">
        <f t="shared" si="2"/>
        <v>0.25391926150907929</v>
      </c>
      <c r="S8" s="7"/>
      <c r="T8" s="7">
        <v>1.3267429760665974E-2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11.855</v>
      </c>
      <c r="O9" s="6">
        <f>N9</f>
        <v>11.855</v>
      </c>
      <c r="P9" s="6">
        <f t="shared" ref="P9" si="3">L9*O9</f>
        <v>2133.9</v>
      </c>
      <c r="Q9" s="7"/>
      <c r="R9" s="7">
        <f t="shared" ref="R9" si="4">(P9-H9)/H9</f>
        <v>1.1178885928072897</v>
      </c>
      <c r="S9" s="7"/>
      <c r="T9" s="7">
        <v>2.3002504303780993E-2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408.08</v>
      </c>
      <c r="O10" s="6">
        <f>N10*B21</f>
        <v>407.71305446399998</v>
      </c>
      <c r="P10" s="6">
        <f t="shared" ref="P10" si="5">L10*O10</f>
        <v>1630.8522178559999</v>
      </c>
      <c r="Q10" s="7"/>
      <c r="R10" s="7">
        <f t="shared" ref="R10" si="6">(P10-H10)/H10</f>
        <v>0.47112317175229113</v>
      </c>
      <c r="S10" s="7"/>
      <c r="T10" s="7">
        <v>6.2840491574813126E-3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94.45</v>
      </c>
      <c r="O11" s="6">
        <f>N11*B21</f>
        <v>94.365070560000007</v>
      </c>
      <c r="P11" s="6">
        <f t="shared" si="1"/>
        <v>1509.8411289600001</v>
      </c>
      <c r="Q11" s="7"/>
      <c r="R11" s="7">
        <f t="shared" si="2"/>
        <v>0.44448407197466966</v>
      </c>
      <c r="S11" s="7"/>
      <c r="T11" s="7">
        <v>1.0495244342407346E-2</v>
      </c>
    </row>
    <row r="12" spans="1:20" ht="28">
      <c r="A12" s="32" t="s">
        <v>21</v>
      </c>
      <c r="B12" s="26" t="s">
        <v>82</v>
      </c>
      <c r="C12" s="32" t="s">
        <v>83</v>
      </c>
      <c r="D12" s="42" t="s">
        <v>91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1804.2</v>
      </c>
      <c r="O12" s="6">
        <f>N12*B21</f>
        <v>1802.5776633600001</v>
      </c>
      <c r="P12" s="6">
        <f t="shared" ref="P12" si="7">L12*O12</f>
        <v>3605.1553267200002</v>
      </c>
      <c r="Q12" s="7"/>
      <c r="R12" s="7">
        <f t="shared" ref="R12" si="8">(P12-H12)/H12</f>
        <v>3.2570031837658404</v>
      </c>
      <c r="S12" s="7"/>
      <c r="T12" s="7">
        <v>8.0644077364551547E-3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12.705</v>
      </c>
      <c r="O13" s="6">
        <f>N13</f>
        <v>12.705</v>
      </c>
      <c r="P13" s="6">
        <f t="shared" si="1"/>
        <v>1016.4</v>
      </c>
      <c r="Q13" s="7"/>
      <c r="R13" s="7">
        <f t="shared" si="2"/>
        <v>4.4490270661505717E-2</v>
      </c>
      <c r="S13" s="7"/>
      <c r="T13" s="7">
        <v>8.8565554325478434E-3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254.89</v>
      </c>
      <c r="O14" s="6">
        <f>N14*B21</f>
        <v>254.66080291199998</v>
      </c>
      <c r="P14" s="6">
        <f t="shared" si="1"/>
        <v>1273.3040145599998</v>
      </c>
      <c r="Q14" s="7"/>
      <c r="R14" s="7">
        <f t="shared" si="2"/>
        <v>0.26142242445953068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21160.351735455999</v>
      </c>
      <c r="Q15" s="12"/>
      <c r="R15" s="12">
        <f t="shared" si="2"/>
        <v>0.60369858399205878</v>
      </c>
      <c r="S15" s="12">
        <v>0.2155</v>
      </c>
      <c r="T15" s="12">
        <f>AVERAGE(T2:T14)</f>
        <v>1.3417098457818074E-2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2638.87</v>
      </c>
      <c r="Q17" s="16"/>
      <c r="R17" s="16">
        <f>(P17-H17)/H17</f>
        <v>0.48513107391690963</v>
      </c>
      <c r="S17" s="16">
        <v>0.17749999999999999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0.99910080000000001</v>
      </c>
      <c r="J21" s="36"/>
      <c r="K21" s="37"/>
    </row>
    <row r="24" spans="1:19">
      <c r="A24" s="28" t="s">
        <v>44</v>
      </c>
      <c r="B24" s="29">
        <v>44813</v>
      </c>
      <c r="C24" s="30" t="s">
        <v>92</v>
      </c>
    </row>
    <row r="25" spans="1:19">
      <c r="A25" s="28" t="s">
        <v>45</v>
      </c>
      <c r="B25" s="2">
        <v>2.42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2022-09-08T20:25:06Z</dcterms:modified>
</cp:coreProperties>
</file>