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<sst xmlns="http://schemas.openxmlformats.org/spreadsheetml/2006/main" count="132" uniqueCount="93">
  <si>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</si>
  <si>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</si>
  <si>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</si>
  <si>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</si>
  <si>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</si>
  <si>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</si>
  <si>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</si>
  <si>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</si>
  <si>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</si>
  <si>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</si>
  <si>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</si>
  <si>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</si>
  <si>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</si>
  <si>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</si>
  <si>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</si>
  <si>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</si>
  <si>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</si>
  <si>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</si>
  <si>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</si>
  <si>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</si>
  <si>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</si>
  <si>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</si>
  <si>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</si>
  <si>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</si>
  <si>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</si>
  <si>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</si>
  <si>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</si>
  <si>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</si>
  <si>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</si>
  <si>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</si>
  <si>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</si>
  <si>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</si>
  <si>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</si>
  <si>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</si>
  <si>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</si>
  <si>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</si>
  <si>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</si>
  <si>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</si>
  <si>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</si>
  <si>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</si>
  <si>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</si>
  <si>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</si>
  <si>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</si>
  <si>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</si>
  <si>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</si>
  <si>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</si>
  <si>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</si>
  <si>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</si>
  <si>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</si>
  <si>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</si>
  <si>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</si>
  <si>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</si>
  <si>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</si>
  <si>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</si>
  <si>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</si>
  <si>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</si>
  <si>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</si>
  <si>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</si>
  <si>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</si>
  <si>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</si>
  <si>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</si>
  <si>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</si>
  <si>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</si>
  <si>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</si>
  <si>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</si>
  <si>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</si>
  <si>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</si>
  <si>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</si>
  <si>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</si>
  <si>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</si>
  <si>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</si>
  <si>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</si>
  <si>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</si>
  <si>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</si>
  <si>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</si>
  <si>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</si>
  <si>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</si>
  <si>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</si>
  <si>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</si>
  <si>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</si>
  <si>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</si>
  <si>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</si>
  <si>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</si>
  <si>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</si>
  <si>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</si>
  <si>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</si>
  <si>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</si>
  <si>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</si>
  <si>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</si>
  <si>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</si>
  <si>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</si>
  <si>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Währungskurs v.: 11.12.2022 - 19:05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</si>
  <si>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30.11.2022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</si>
</sst>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0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3" fillId="0" borderId="0" xfId="0" applyFont="1"/>
    <xf numFmtId="4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0" fontId="12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10" fontId="13" fillId="2" borderId="0" xfId="0" applyNumberFormat="1" applyFont="1" applyFill="1"/>
    <xf numFmtId="1" fontId="11" fillId="0" borderId="1" xfId="0" applyNumberFormat="1" applyFont="1" applyBorder="1" applyAlignment="1">
      <alignment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3" fillId="2" borderId="0" xfId="0" applyNumberFormat="1" applyFont="1" applyFill="1"/>
    <xf numFmtId="1" fontId="13" fillId="0" borderId="0" xfId="0" applyNumberFormat="1" applyFont="1"/>
    <xf numFmtId="10" fontId="11" fillId="0" borderId="1" xfId="0" applyNumberFormat="1" applyFont="1" applyBorder="1" applyAlignment="1">
      <alignment wrapText="1"/>
    </xf>
    <xf numFmtId="0" fontId="10" fillId="2" borderId="0" xfId="0" applyFont="1" applyFill="1"/>
    <xf numFmtId="0" fontId="9" fillId="0" borderId="0" xfId="0" applyFont="1"/>
    <xf numFmtId="0" fontId="18" fillId="0" borderId="1" xfId="0" applyFont="1" applyBorder="1"/>
    <xf numFmtId="0" fontId="0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0" xfId="0" applyFont="1"/>
    <xf numFmtId="14" fontId="13" fillId="0" borderId="0" xfId="0" applyNumberFormat="1" applyFont="1"/>
    <xf numFmtId="0" fontId="19" fillId="0" borderId="0" xfId="0" applyFont="1"/>
    <xf numFmtId="10" fontId="15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 applyAlignment="1">
      <alignment wrapText="1"/>
    </xf>
    <xf numFmtId="0" fontId="0" fillId="0" borderId="1" xfId="0" applyFont="1" applyBorder="1"/>
    <xf numFmtId="0" fontId="18" fillId="0" borderId="1" xfId="0" applyFont="1" applyBorder="1" applyAlignment="1">
      <alignment wrapText="1"/>
    </xf>
    <xf numFmtId="0" fontId="6" fillId="0" borderId="0" xfId="0" applyFont="1" applyFill="1"/>
    <xf numFmtId="4" fontId="13" fillId="0" borderId="0" xfId="0" applyNumberFormat="1" applyFont="1" applyFill="1"/>
    <xf numFmtId="4" fontId="5" fillId="0" borderId="1" xfId="0" applyNumberFormat="1" applyFont="1" applyBorder="1"/>
    <xf numFmtId="0" fontId="4" fillId="0" borderId="0" xfId="0" applyFont="1"/>
    <xf numFmtId="4" fontId="3" fillId="0" borderId="1" xfId="0" applyNumberFormat="1" applyFont="1" applyBorder="1"/>
    <xf numFmtId="0" fontId="2" fillId="0" borderId="1" xfId="0" applyFont="1" applyBorder="1"/>
    <xf numFmtId="10" fontId="1" fillId="0" borderId="1" xfId="0" applyNumberFormat="1" applyFont="1" applyBorder="1" applyAlignment="1">
      <alignment wrapText="1"/>
    </xf>
  </cellXfs>
  <cellStyles count="45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5" sqref="S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92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84.51</v>
      </c>
      <c r="O2" s="6">
        <f>N2*B21</f>
        <v>80.149284000000009</v>
      </c>
      <c r="P2" s="6">
        <f t="shared" ref="P2:P14" si="1">L2*O2</f>
        <v>1602.9856800000002</v>
      </c>
      <c r="Q2" s="7"/>
      <c r="R2" s="7">
        <f t="shared" ref="R2:R15" si="2">(P2-H2)/H2</f>
        <v>0.56409697386391144</v>
      </c>
      <c r="S2" s="7"/>
      <c r="T2" s="7">
        <v>2.004008016032064E-2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208.7</v>
      </c>
      <c r="O3" s="6">
        <f>N3*B21</f>
        <v>197.93107999999998</v>
      </c>
      <c r="P3" s="6">
        <f t="shared" si="1"/>
        <v>1583.4486399999998</v>
      </c>
      <c r="Q3" s="7"/>
      <c r="R3" s="7">
        <f t="shared" si="2"/>
        <v>0.40945552716040784</v>
      </c>
      <c r="S3" s="7"/>
      <c r="T3" s="7">
        <v>7.2580645161290317E-3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107.26</v>
      </c>
      <c r="O4" s="6">
        <f>N4*B21</f>
        <v>101.72538400000001</v>
      </c>
      <c r="P4" s="6">
        <f t="shared" si="1"/>
        <v>1118.9792240000002</v>
      </c>
      <c r="Q4" s="7"/>
      <c r="R4" s="7">
        <f t="shared" si="2"/>
        <v>0.11220597856700537</v>
      </c>
      <c r="S4" s="7"/>
      <c r="T4" s="7">
        <v>2.9979389169945664E-2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12.7</v>
      </c>
      <c r="O5" s="6">
        <f>N5</f>
        <v>12.7</v>
      </c>
      <c r="P5" s="6">
        <f t="shared" si="1"/>
        <v>825.5</v>
      </c>
      <c r="Q5" s="7"/>
      <c r="R5" s="7">
        <f t="shared" si="2"/>
        <v>-0.1791312144533922</v>
      </c>
      <c r="S5" s="7"/>
      <c r="T5" s="7">
        <v>2.6796476587853498E-2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54.3</v>
      </c>
      <c r="O6" s="6">
        <f>N6</f>
        <v>54.3</v>
      </c>
      <c r="P6" s="6">
        <f t="shared" si="1"/>
        <v>1303.1999999999998</v>
      </c>
      <c r="Q6" s="7"/>
      <c r="R6" s="7">
        <f t="shared" si="2"/>
        <v>0.23035777988532241</v>
      </c>
      <c r="S6" s="7"/>
      <c r="T6" s="7">
        <v>9.3412085415720113E-3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709</v>
      </c>
      <c r="O7" s="6">
        <f>N7</f>
        <v>709</v>
      </c>
      <c r="P7" s="6">
        <f t="shared" si="1"/>
        <v>2127</v>
      </c>
      <c r="Q7" s="7"/>
      <c r="R7" s="7">
        <f t="shared" si="2"/>
        <v>1.3760053619302952</v>
      </c>
      <c r="S7" s="7"/>
      <c r="T7" s="7">
        <v>1.6701461377870562E-2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150.35</v>
      </c>
      <c r="O8" s="6">
        <f>N8*B21</f>
        <v>142.59193999999999</v>
      </c>
      <c r="P8" s="6">
        <f t="shared" si="1"/>
        <v>1140.73552</v>
      </c>
      <c r="Q8" s="7"/>
      <c r="R8" s="7">
        <f t="shared" si="2"/>
        <v>4.7037799349313847E-2</v>
      </c>
      <c r="S8" s="7"/>
      <c r="T8" s="7">
        <v>1.3426352507568774E-2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11.265000000000001</v>
      </c>
      <c r="O9" s="6">
        <f>N9</f>
        <v>11.265000000000001</v>
      </c>
      <c r="P9" s="6">
        <f t="shared" ref="P9" si="3">L9*O9</f>
        <v>2027.7</v>
      </c>
      <c r="Q9" s="7"/>
      <c r="R9" s="7">
        <f t="shared" ref="R9" si="4">(P9-H9)/H9</f>
        <v>1.0124854490066737</v>
      </c>
      <c r="S9" s="7"/>
      <c r="T9" s="7">
        <v>1.883121853659649E-2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431.33</v>
      </c>
      <c r="O10" s="6">
        <f>N10*B21</f>
        <v>409.07337200000001</v>
      </c>
      <c r="P10" s="6">
        <f t="shared" ref="P10" si="5">L10*O10</f>
        <v>1636.293488</v>
      </c>
      <c r="Q10" s="7"/>
      <c r="R10" s="7">
        <f t="shared" ref="R10" si="6">(P10-H10)/H10</f>
        <v>0.47603151262153676</v>
      </c>
      <c r="S10" s="7"/>
      <c r="T10" s="7">
        <v>5.5764171519798525E-3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102.78</v>
      </c>
      <c r="O11" s="6">
        <f>N11*B21</f>
        <v>97.476551999999998</v>
      </c>
      <c r="P11" s="6">
        <f t="shared" si="1"/>
        <v>1559.624832</v>
      </c>
      <c r="Q11" s="7"/>
      <c r="R11" s="7">
        <f t="shared" si="2"/>
        <v>0.49211276926332453</v>
      </c>
      <c r="S11" s="7"/>
      <c r="T11" s="7">
        <v>9.2834348709022341E-3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2380.1</v>
      </c>
      <c r="O12" s="6">
        <f>N12*B21</f>
        <v>2257.2868399999998</v>
      </c>
      <c r="P12" s="6">
        <f t="shared" ref="P12" si="7">L12*O12</f>
        <v>4514.5736799999995</v>
      </c>
      <c r="Q12" s="7"/>
      <c r="R12" s="7">
        <f t="shared" ref="R12" si="8">(P12-H12)/H12</f>
        <v>4.3308533994818639</v>
      </c>
      <c r="S12" s="7"/>
      <c r="T12" s="7">
        <v>4.6286653243537224E-3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12.773999999999999</v>
      </c>
      <c r="O13" s="6">
        <f>N13</f>
        <v>12.773999999999999</v>
      </c>
      <c r="P13" s="6">
        <f t="shared" si="1"/>
        <v>1021.92</v>
      </c>
      <c r="Q13" s="7"/>
      <c r="R13" s="7">
        <f t="shared" si="2"/>
        <v>5.0162827031095931E-2</v>
      </c>
      <c r="S13" s="7"/>
      <c r="T13" s="7">
        <v>1.2466607301869992E-2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242.21</v>
      </c>
      <c r="O14" s="6">
        <f>N14*B21</f>
        <v>229.71196400000002</v>
      </c>
      <c r="P14" s="6">
        <f t="shared" si="1"/>
        <v>1148.5598200000002</v>
      </c>
      <c r="Q14" s="7"/>
      <c r="R14" s="7">
        <f t="shared" si="2"/>
        <v>0.13784225622021085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21610.520883999994</v>
      </c>
      <c r="Q15" s="12"/>
      <c r="R15" s="12">
        <f t="shared" si="2"/>
        <v>0.6378159576114798</v>
      </c>
      <c r="S15" s="12">
        <v>0.20300000000000001</v>
      </c>
      <c r="T15" s="12">
        <f>AVERAGE(T2:T14)</f>
        <v>1.3409952003612498E-2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2661.98</v>
      </c>
      <c r="Q17" s="16"/>
      <c r="R17" s="16">
        <f>(P17-H17)/H17</f>
        <v>0.49813716331055918</v>
      </c>
      <c r="S17" s="16">
        <v>0.16350000000000001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0.94840000000000002</v>
      </c>
      <c r="J21" s="36"/>
      <c r="K21" s="37"/>
    </row>
    <row r="24" spans="1:19">
      <c r="A24" s="28" t="s">
        <v>44</v>
      </c>
      <c r="B24" s="29">
        <v>44907</v>
      </c>
      <c r="C24" s="30" t="s">
        <v>91</v>
      </c>
    </row>
    <row r="25" spans="1:19">
      <c r="A25" s="28" t="s">
        <v>45</v>
      </c>
      <c r="B25" s="2">
        <v>2.67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2022-12-11T18:20:52Z</dcterms:modified>
</cp:coreProperties>
</file>