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<sst xmlns="http://schemas.openxmlformats.org/spreadsheetml/2006/main" count="132" uniqueCount="93">
  <si>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</si>
  <si>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</si>
  <si>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</si>
  <si>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</si>
  <si>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</si>
  <si>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</si>
  <si>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</si>
  <si>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</si>
  <si>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</si>
  <si>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</si>
  <si>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</si>
  <si>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</si>
  <si>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</si>
  <si>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</si>
  <si>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</si>
  <si>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</si>
  <si>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</si>
  <si>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</si>
  <si>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</si>
  <si>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</si>
  <si>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</si>
  <si>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</si>
  <si>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</si>
  <si>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</si>
  <si>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</si>
  <si>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</si>
  <si>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</si>
  <si>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</si>
  <si>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</si>
  <si>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</si>
  <si>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</si>
  <si>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</si>
  <si>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</si>
  <si>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</si>
  <si>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</si>
  <si>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</si>
  <si>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</si>
  <si>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</si>
  <si>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</si>
  <si>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</si>
  <si>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</si>
  <si>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</si>
  <si>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</si>
  <si>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</si>
  <si>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</si>
  <si>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</si>
  <si>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</si>
  <si>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</si>
  <si>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</si>
  <si>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</si>
  <si>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</si>
  <si>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</si>
  <si>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</si>
  <si>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</si>
  <si>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</si>
  <si>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</si>
  <si>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</si>
  <si>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</si>
  <si>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</si>
  <si>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</si>
  <si>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</si>
  <si>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</si>
  <si>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</si>
  <si>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</si>
  <si>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</si>
  <si>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</si>
  <si>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</si>
  <si>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</si>
  <si>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</si>
  <si>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</si>
  <si>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</si>
  <si>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</si>
  <si>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</si>
  <si>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</si>
  <si>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</si>
  <si>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</si>
  <si>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</si>
  <si>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</si>
  <si>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</si>
  <si>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</si>
  <si>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</si>
  <si>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</si>
  <si>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</si>
  <si>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</si>
  <si>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</si>
  <si>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</si>
  <si>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</si>
  <si>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</si>
  <si>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</si>
  <si>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</si>
  <si>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r>
      <rPr>
        <sz val="12"/>
        <color theme="1"/>
        <rFont val="Calibri"/>
        <family val="2"/>
        <charset val="204"/>
        <scheme val="minor"/>
      </rPr>
      <t>A2QL4H</t>
    </r>
    <r>
      <rPr>
        <sz val="12"/>
        <color theme="1"/>
        <rFont val="Calibri"/>
        <family val="2"/>
        <charset val="204"/>
        <scheme val="minor"/>
      </rPr>
      <t xml:space="preserve"> US</t>
    </r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</si>
  <si>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30.11.2022</t>
    </r>
  </si>
  <si>
    <t>Währungskurs v.: 01.01.2023 - 18:10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</si>
</sst>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0">
    <xf numFmtId="0" fontId="0" fillId="0" borderId="0"/>
    <xf numFmtId="0" fontId="15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14" fillId="0" borderId="0" xfId="0" applyFont="1"/>
    <xf numFmtId="4" fontId="14" fillId="0" borderId="0" xfId="0" applyNumberFormat="1" applyFont="1"/>
    <xf numFmtId="10" fontId="14" fillId="0" borderId="0" xfId="0" applyNumberFormat="1" applyFont="1"/>
    <xf numFmtId="0" fontId="16" fillId="0" borderId="0" xfId="0" applyFont="1"/>
    <xf numFmtId="0" fontId="14" fillId="0" borderId="1" xfId="0" applyFont="1" applyBorder="1"/>
    <xf numFmtId="4" fontId="14" fillId="0" borderId="1" xfId="0" applyNumberFormat="1" applyFont="1" applyBorder="1"/>
    <xf numFmtId="10" fontId="14" fillId="0" borderId="1" xfId="0" applyNumberFormat="1" applyFont="1" applyBorder="1"/>
    <xf numFmtId="4" fontId="14" fillId="0" borderId="1" xfId="0" applyNumberFormat="1" applyFont="1" applyBorder="1" applyAlignment="1">
      <alignment wrapText="1"/>
    </xf>
    <xf numFmtId="10" fontId="14" fillId="0" borderId="1" xfId="0" applyNumberFormat="1" applyFont="1" applyBorder="1" applyAlignment="1">
      <alignment wrapText="1"/>
    </xf>
    <xf numFmtId="0" fontId="16" fillId="0" borderId="1" xfId="0" applyFont="1" applyBorder="1"/>
    <xf numFmtId="4" fontId="16" fillId="0" borderId="1" xfId="0" applyNumberFormat="1" applyFont="1" applyBorder="1"/>
    <xf numFmtId="10" fontId="16" fillId="0" borderId="1" xfId="0" applyNumberFormat="1" applyFont="1" applyBorder="1"/>
    <xf numFmtId="0" fontId="13" fillId="2" borderId="0" xfId="0" applyFont="1" applyFill="1"/>
    <xf numFmtId="0" fontId="14" fillId="2" borderId="0" xfId="0" applyFont="1" applyFill="1"/>
    <xf numFmtId="4" fontId="14" fillId="2" borderId="0" xfId="0" applyNumberFormat="1" applyFont="1" applyFill="1"/>
    <xf numFmtId="10" fontId="14" fillId="2" borderId="0" xfId="0" applyNumberFormat="1" applyFont="1" applyFill="1"/>
    <xf numFmtId="1" fontId="12" fillId="0" borderId="1" xfId="0" applyNumberFormat="1" applyFont="1" applyBorder="1" applyAlignment="1">
      <alignment wrapText="1"/>
    </xf>
    <xf numFmtId="1" fontId="14" fillId="0" borderId="1" xfId="0" applyNumberFormat="1" applyFont="1" applyBorder="1"/>
    <xf numFmtId="1" fontId="16" fillId="0" borderId="1" xfId="0" applyNumberFormat="1" applyFont="1" applyBorder="1"/>
    <xf numFmtId="1" fontId="14" fillId="2" borderId="0" xfId="0" applyNumberFormat="1" applyFont="1" applyFill="1"/>
    <xf numFmtId="1" fontId="14" fillId="0" borderId="0" xfId="0" applyNumberFormat="1" applyFont="1"/>
    <xf numFmtId="10" fontId="12" fillId="0" borderId="1" xfId="0" applyNumberFormat="1" applyFont="1" applyBorder="1" applyAlignment="1">
      <alignment wrapText="1"/>
    </xf>
    <xf numFmtId="0" fontId="11" fillId="2" borderId="0" xfId="0" applyFont="1" applyFill="1"/>
    <xf numFmtId="0" fontId="10" fillId="0" borderId="0" xfId="0" applyFont="1"/>
    <xf numFmtId="0" fontId="19" fillId="0" borderId="1" xfId="0" applyFont="1" applyBorder="1"/>
    <xf numFmtId="0" fontId="0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0" borderId="0" xfId="0" applyFont="1"/>
    <xf numFmtId="14" fontId="14" fillId="0" borderId="0" xfId="0" applyNumberFormat="1" applyFont="1"/>
    <xf numFmtId="0" fontId="20" fillId="0" borderId="0" xfId="0" applyFont="1"/>
    <xf numFmtId="10" fontId="16" fillId="0" borderId="0" xfId="0" applyNumberFormat="1" applyFont="1"/>
    <xf numFmtId="0" fontId="8" fillId="0" borderId="1" xfId="0" applyFont="1" applyBorder="1"/>
    <xf numFmtId="4" fontId="8" fillId="0" borderId="1" xfId="0" applyNumberFormat="1" applyFont="1" applyBorder="1" applyAlignment="1">
      <alignment wrapText="1"/>
    </xf>
    <xf numFmtId="0" fontId="0" fillId="0" borderId="1" xfId="0" applyFont="1" applyBorder="1"/>
    <xf numFmtId="0" fontId="19" fillId="0" borderId="1" xfId="0" applyFont="1" applyBorder="1" applyAlignment="1">
      <alignment wrapText="1"/>
    </xf>
    <xf numFmtId="0" fontId="7" fillId="0" borderId="0" xfId="0" applyFont="1" applyFill="1"/>
    <xf numFmtId="4" fontId="14" fillId="0" borderId="0" xfId="0" applyNumberFormat="1" applyFont="1" applyFill="1"/>
    <xf numFmtId="4" fontId="6" fillId="0" borderId="1" xfId="0" applyNumberFormat="1" applyFont="1" applyBorder="1"/>
    <xf numFmtId="0" fontId="5" fillId="0" borderId="0" xfId="0" applyFont="1"/>
    <xf numFmtId="4" fontId="4" fillId="0" borderId="1" xfId="0" applyNumberFormat="1" applyFont="1" applyBorder="1"/>
    <xf numFmtId="0" fontId="3" fillId="0" borderId="1" xfId="0" applyFont="1" applyBorder="1"/>
    <xf numFmtId="10" fontId="2" fillId="0" borderId="1" xfId="0" applyNumberFormat="1" applyFont="1" applyBorder="1" applyAlignment="1">
      <alignment wrapText="1"/>
    </xf>
  </cellXfs>
  <cellStyles count="450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Besuchter Link" xfId="447" builtinId="9" hidden="1"/>
    <cellStyle name="Besuchter Link" xfId="449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R15" sqref="R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42" t="s">
        <v>91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40">
        <v>83.6</v>
      </c>
      <c r="O2" s="6">
        <f>N2*B21</f>
        <v>78.096611999999993</v>
      </c>
      <c r="P2" s="6">
        <f t="shared" ref="P2:P14" si="1">L2*O2</f>
        <v>1561.9322399999999</v>
      </c>
      <c r="Q2" s="7"/>
      <c r="R2" s="7">
        <f t="shared" ref="R2:R15" si="2">(P2-H2)/H2</f>
        <v>0.52403949732381894</v>
      </c>
      <c r="S2" s="7"/>
      <c r="T2" s="7">
        <v>2.004008016032064E-2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v>207.76</v>
      </c>
      <c r="O3" s="6">
        <f>N3*B21</f>
        <v>194.08315919999998</v>
      </c>
      <c r="P3" s="6">
        <f t="shared" si="1"/>
        <v>1552.6652735999999</v>
      </c>
      <c r="Q3" s="7"/>
      <c r="R3" s="7">
        <f t="shared" si="2"/>
        <v>0.38205471047393552</v>
      </c>
      <c r="S3" s="7"/>
      <c r="T3" s="7">
        <v>7.2580645161290317E-3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v>104.84</v>
      </c>
      <c r="O4" s="6">
        <f>N4*B21</f>
        <v>97.938382799999999</v>
      </c>
      <c r="P4" s="6">
        <f t="shared" si="1"/>
        <v>1077.3222108</v>
      </c>
      <c r="Q4" s="7"/>
      <c r="R4" s="7">
        <f t="shared" si="2"/>
        <v>7.0801117657554896E-2</v>
      </c>
      <c r="S4" s="7"/>
      <c r="T4" s="7">
        <v>2.9979389169945664E-2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v>12.3</v>
      </c>
      <c r="O5" s="6">
        <f>N5</f>
        <v>12.3</v>
      </c>
      <c r="P5" s="6">
        <f t="shared" si="1"/>
        <v>799.5</v>
      </c>
      <c r="Q5" s="7"/>
      <c r="R5" s="7">
        <f t="shared" si="2"/>
        <v>-0.20498534943123811</v>
      </c>
      <c r="S5" s="7"/>
      <c r="T5" s="7">
        <v>2.6796476587853498E-2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v>59.25</v>
      </c>
      <c r="O6" s="6">
        <f>N6</f>
        <v>59.25</v>
      </c>
      <c r="P6" s="6">
        <f t="shared" si="1"/>
        <v>1422</v>
      </c>
      <c r="Q6" s="7"/>
      <c r="R6" s="7">
        <f t="shared" si="2"/>
        <v>0.34251746700194036</v>
      </c>
      <c r="S6" s="7"/>
      <c r="T6" s="7">
        <v>9.3412085415720113E-3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v>686.5</v>
      </c>
      <c r="O7" s="6">
        <f>N7</f>
        <v>686.5</v>
      </c>
      <c r="P7" s="6">
        <f t="shared" si="1"/>
        <v>2059.5</v>
      </c>
      <c r="Q7" s="7"/>
      <c r="R7" s="7">
        <f t="shared" si="2"/>
        <v>1.3006032171581772</v>
      </c>
      <c r="S7" s="7"/>
      <c r="T7" s="7">
        <v>1.6701461377870562E-2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v>145.56</v>
      </c>
      <c r="O8" s="6">
        <f>N8*B21</f>
        <v>135.9777852</v>
      </c>
      <c r="P8" s="6">
        <f t="shared" si="1"/>
        <v>1087.8222816</v>
      </c>
      <c r="Q8" s="7"/>
      <c r="R8" s="7">
        <f t="shared" si="2"/>
        <v>-1.5292521007729924E-3</v>
      </c>
      <c r="S8" s="7"/>
      <c r="T8" s="7">
        <v>1.3426352507568774E-2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v>10.315</v>
      </c>
      <c r="O9" s="6">
        <f>N9</f>
        <v>10.315</v>
      </c>
      <c r="P9" s="6">
        <f t="shared" ref="P9" si="3">L9*O9</f>
        <v>1856.6999999999998</v>
      </c>
      <c r="Q9" s="7"/>
      <c r="R9" s="7">
        <f t="shared" ref="R9" si="4">(P9-H9)/H9</f>
        <v>0.84276852254805479</v>
      </c>
      <c r="S9" s="7"/>
      <c r="T9" s="7">
        <v>1.883121853659649E-2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v>432.09</v>
      </c>
      <c r="O10" s="6">
        <f>N10*B21</f>
        <v>403.64551529999994</v>
      </c>
      <c r="P10" s="6">
        <f t="shared" ref="P10" si="5">L10*O10</f>
        <v>1614.5820611999998</v>
      </c>
      <c r="Q10" s="7"/>
      <c r="R10" s="7">
        <f t="shared" ref="R10" si="6">(P10-H10)/H10</f>
        <v>0.45644654795853729</v>
      </c>
      <c r="S10" s="7"/>
      <c r="T10" s="7">
        <v>5.5764171519798525E-3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v>99.09</v>
      </c>
      <c r="O11" s="6">
        <f>N11*B21</f>
        <v>92.566905300000002</v>
      </c>
      <c r="P11" s="6">
        <f t="shared" si="1"/>
        <v>1481.0704848</v>
      </c>
      <c r="Q11" s="7"/>
      <c r="R11" s="7">
        <f t="shared" si="2"/>
        <v>0.41695883343636242</v>
      </c>
      <c r="S11" s="7"/>
      <c r="T11" s="7">
        <v>9.2834348709022341E-3</v>
      </c>
    </row>
    <row r="12" spans="1:20" ht="28">
      <c r="A12" s="32" t="s">
        <v>21</v>
      </c>
      <c r="B12" s="26" t="s">
        <v>82</v>
      </c>
      <c r="C12" s="32" t="s">
        <v>83</v>
      </c>
      <c r="D12" s="41" t="s">
        <v>90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v>2344.1999999999998</v>
      </c>
      <c r="O12" s="6">
        <f>N12*B21</f>
        <v>2189.8813139999997</v>
      </c>
      <c r="P12" s="6">
        <f t="shared" ref="P12" si="7">L12*O12</f>
        <v>4379.7626279999995</v>
      </c>
      <c r="Q12" s="7"/>
      <c r="R12" s="7">
        <f t="shared" ref="R12" si="8">(P12-H12)/H12</f>
        <v>4.1716671715495011</v>
      </c>
      <c r="S12" s="7"/>
      <c r="T12" s="7">
        <v>4.6286653243537224E-3</v>
      </c>
    </row>
    <row r="13" spans="1:20" ht="28">
      <c r="A13" s="32" t="s">
        <v>20</v>
      </c>
      <c r="B13" s="35" t="s">
        <v>84</v>
      </c>
      <c r="C13" s="32" t="s">
        <v>85</v>
      </c>
      <c r="D13" s="32" t="s">
        <v>86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v>11.04</v>
      </c>
      <c r="O13" s="6">
        <f>N13</f>
        <v>11.04</v>
      </c>
      <c r="P13" s="6">
        <f t="shared" si="1"/>
        <v>883.19999999999993</v>
      </c>
      <c r="Q13" s="7"/>
      <c r="R13" s="7">
        <f t="shared" si="2"/>
        <v>-9.2390980865562966E-2</v>
      </c>
      <c r="S13" s="7"/>
      <c r="T13" s="7">
        <v>1.2466607301869992E-2</v>
      </c>
    </row>
    <row r="14" spans="1:20" ht="28">
      <c r="A14" s="32" t="s">
        <v>20</v>
      </c>
      <c r="B14" s="26" t="s">
        <v>88</v>
      </c>
      <c r="C14" s="32" t="s">
        <v>87</v>
      </c>
      <c r="D14" s="32" t="s">
        <v>89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v>241.59</v>
      </c>
      <c r="O14" s="6">
        <f>N14*B21</f>
        <v>225.6861303</v>
      </c>
      <c r="P14" s="6">
        <f t="shared" si="1"/>
        <v>1128.4306515000001</v>
      </c>
      <c r="Q14" s="7"/>
      <c r="R14" s="7">
        <f t="shared" si="2"/>
        <v>0.11790091916222729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20904.487831499995</v>
      </c>
      <c r="Q15" s="12"/>
      <c r="R15" s="12">
        <f t="shared" si="2"/>
        <v>0.5843071964764448</v>
      </c>
      <c r="S15" s="12">
        <v>0.18210000000000001</v>
      </c>
      <c r="T15" s="12">
        <f>AVERAGE(T2:T14)</f>
        <v>1.3409952003612498E-2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v>2598.1999999999998</v>
      </c>
      <c r="Q17" s="16"/>
      <c r="R17" s="16">
        <f>(P17-H17)/H17</f>
        <v>0.46224238263003276</v>
      </c>
      <c r="S17" s="16">
        <v>0.1482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v>0.93416999999999994</v>
      </c>
      <c r="J21" s="36"/>
      <c r="K21" s="37"/>
    </row>
    <row r="24" spans="1:19">
      <c r="A24" s="28" t="s">
        <v>44</v>
      </c>
      <c r="B24" s="29">
        <v>44927</v>
      </c>
      <c r="C24" s="30" t="s">
        <v>92</v>
      </c>
    </row>
    <row r="25" spans="1:19">
      <c r="A25" s="28" t="s">
        <v>45</v>
      </c>
      <c r="B25" s="2">
        <v>2.75</v>
      </c>
    </row>
    <row r="27" spans="1:19">
      <c r="A27" s="39"/>
    </row>
    <row r="28" spans="1:19">
      <c r="A28" s="39"/>
    </row>
    <row r="29" spans="1:19">
      <c r="A29" s="39"/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2023-01-01T23:13:17Z</dcterms:modified>
</cp:coreProperties>
</file>