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<sst xmlns="http://schemas.openxmlformats.org/spreadsheetml/2006/main" count="132" uniqueCount="93">
  <si>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</si>
  <si>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</si>
  <si>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</si>
  <si>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</si>
  <si>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</si>
  <si>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</si>
  <si>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</si>
  <si>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</si>
  <si>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</si>
  <si>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</si>
  <si>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</si>
  <si>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</si>
  <si>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</si>
  <si>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</si>
  <si>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</si>
  <si>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</si>
  <si>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</si>
  <si>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</si>
  <si>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</si>
  <si>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</si>
  <si>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</si>
  <si>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</si>
  <si>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</si>
  <si>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</si>
  <si>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</si>
  <si>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</si>
  <si>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</si>
  <si>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</si>
  <si>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</si>
  <si>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</si>
  <si>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</si>
  <si>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</si>
  <si>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</si>
  <si>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</si>
  <si>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</si>
  <si>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</si>
  <si>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</si>
  <si>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</si>
  <si>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</si>
  <si>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</si>
  <si>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</si>
  <si>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</si>
  <si>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</si>
  <si>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</si>
  <si>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</si>
  <si>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</si>
  <si>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</si>
  <si>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</si>
  <si>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</si>
  <si>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</si>
  <si>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</si>
  <si>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</si>
  <si>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</si>
  <si>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</si>
  <si>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</si>
  <si>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</si>
  <si>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</si>
  <si>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</si>
  <si>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</si>
  <si>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</si>
  <si>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</si>
  <si>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</si>
  <si>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</si>
  <si>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</si>
  <si>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</si>
  <si>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</si>
  <si>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</si>
  <si>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</si>
  <si>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</si>
  <si>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</si>
  <si>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</si>
  <si>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</si>
  <si>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</si>
  <si>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</si>
  <si>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</si>
  <si>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</si>
  <si>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</si>
  <si>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</si>
  <si>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</si>
  <si>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</si>
  <si>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</si>
  <si>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</si>
  <si>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</si>
  <si>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</si>
  <si>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</si>
  <si>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</si>
  <si>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</si>
  <si>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</si>
  <si>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</si>
  <si>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</si>
  <si>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</si>
  <si>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Währungskurs v.: 05.05.2023 - 12:00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</si>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</sst>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6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10" fontId="11" fillId="0" borderId="1" xfId="0" applyNumberFormat="1" applyFont="1" applyBorder="1" applyAlignment="1">
      <alignment wrapText="1"/>
    </xf>
    <xf numFmtId="0" fontId="10" fillId="2" borderId="0" xfId="0" applyFont="1" applyFill="1"/>
    <xf numFmtId="0" fontId="9" fillId="0" borderId="0" xfId="0" applyFont="1"/>
    <xf numFmtId="0" fontId="18" fillId="0" borderId="1" xfId="0" applyFont="1" applyBorder="1"/>
    <xf numFmtId="0" fontId="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0" xfId="0" applyFont="1"/>
    <xf numFmtId="14" fontId="13" fillId="0" borderId="0" xfId="0" applyNumberFormat="1" applyFont="1"/>
    <xf numFmtId="0" fontId="19" fillId="0" borderId="0" xfId="0" applyFont="1"/>
    <xf numFmtId="10" fontId="15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0" fontId="0" fillId="0" borderId="1" xfId="0" applyFont="1" applyBorder="1"/>
    <xf numFmtId="0" fontId="18" fillId="0" borderId="1" xfId="0" applyFont="1" applyBorder="1" applyAlignment="1">
      <alignment wrapText="1"/>
    </xf>
    <xf numFmtId="0" fontId="6" fillId="0" borderId="0" xfId="0" applyFont="1" applyFill="1"/>
    <xf numFmtId="4" fontId="13" fillId="0" borderId="0" xfId="0" applyNumberFormat="1" applyFont="1" applyFill="1"/>
    <xf numFmtId="4" fontId="5" fillId="0" borderId="1" xfId="0" applyNumberFormat="1" applyFont="1" applyBorder="1"/>
    <xf numFmtId="0" fontId="4" fillId="0" borderId="0" xfId="0" applyFont="1"/>
    <xf numFmtId="4" fontId="3" fillId="0" borderId="1" xfId="0" applyNumberFormat="1" applyFont="1" applyBorder="1"/>
    <xf numFmtId="0" fontId="2" fillId="0" borderId="1" xfId="0" applyFont="1" applyBorder="1"/>
    <xf numFmtId="10" fontId="1" fillId="0" borderId="1" xfId="0" applyNumberFormat="1" applyFont="1" applyBorder="1" applyAlignment="1">
      <alignment wrapText="1"/>
    </xf>
  </cellXfs>
  <cellStyles count="45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4" sqref="T14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92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75.510000000000005</v>
      </c>
      <c r="O2" s="6">
        <f>N2*B21</f>
        <v>68.480019000000013</v>
      </c>
      <c r="P2" s="6">
        <f t="shared" ref="P2:P14" si="1">L2*O2</f>
        <v>1369.6003800000003</v>
      </c>
      <c r="Q2" s="7"/>
      <c r="R2" s="7">
        <f t="shared" ref="R2:R15" si="2">(P2-H2)/H2</f>
        <v>0.33637364106762541</v>
      </c>
      <c r="S2" s="7"/>
      <c r="T2" s="7">
        <v>2.4402975336030277E-2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225.6</v>
      </c>
      <c r="O3" s="6">
        <f>N3*B21</f>
        <v>204.59664000000001</v>
      </c>
      <c r="P3" s="6">
        <f t="shared" si="1"/>
        <v>1636.7731200000001</v>
      </c>
      <c r="Q3" s="7"/>
      <c r="R3" s="7">
        <f t="shared" si="2"/>
        <v>0.45692058612749564</v>
      </c>
      <c r="S3" s="7"/>
      <c r="T3" s="7">
        <v>7.9491255961844209E-3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95.08</v>
      </c>
      <c r="O4" s="6">
        <f>N4*B21</f>
        <v>86.228052000000005</v>
      </c>
      <c r="P4" s="6">
        <f t="shared" si="1"/>
        <v>948.50857200000007</v>
      </c>
      <c r="Q4" s="7"/>
      <c r="R4" s="7">
        <f t="shared" si="2"/>
        <v>-5.7232804797408103E-2</v>
      </c>
      <c r="S4" s="7"/>
      <c r="T4" s="7">
        <v>3.3828382838283835E-2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14.54</v>
      </c>
      <c r="O5" s="6">
        <f>N5</f>
        <v>14.54</v>
      </c>
      <c r="P5" s="6">
        <f t="shared" si="1"/>
        <v>945.09999999999991</v>
      </c>
      <c r="Q5" s="7"/>
      <c r="R5" s="7">
        <f t="shared" si="2"/>
        <v>-6.020219355530107E-2</v>
      </c>
      <c r="S5" s="7"/>
      <c r="T5" s="7">
        <v>2.2441993153290225E-2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61.7</v>
      </c>
      <c r="O6" s="6">
        <f>N6</f>
        <v>61.7</v>
      </c>
      <c r="P6" s="6">
        <f t="shared" si="1"/>
        <v>1480.8000000000002</v>
      </c>
      <c r="Q6" s="7"/>
      <c r="R6" s="7">
        <f t="shared" si="2"/>
        <v>0.39803084749400391</v>
      </c>
      <c r="S6" s="7"/>
      <c r="T6" s="7">
        <v>1.3029315960912053E-2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831</v>
      </c>
      <c r="O7" s="6">
        <f>N7</f>
        <v>831</v>
      </c>
      <c r="P7" s="6">
        <f t="shared" si="1"/>
        <v>2493</v>
      </c>
      <c r="Q7" s="7"/>
      <c r="R7" s="7">
        <f t="shared" si="2"/>
        <v>1.7848525469168903</v>
      </c>
      <c r="S7" s="7"/>
      <c r="T7" s="7">
        <v>1.5024038461538462E-2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172.36</v>
      </c>
      <c r="O8" s="6">
        <f>N8*B21</f>
        <v>156.31328400000001</v>
      </c>
      <c r="P8" s="6">
        <f t="shared" si="1"/>
        <v>1250.5062720000001</v>
      </c>
      <c r="Q8" s="7"/>
      <c r="R8" s="7">
        <f t="shared" si="2"/>
        <v>0.14779220261975767</v>
      </c>
      <c r="S8" s="7"/>
      <c r="T8" s="7">
        <v>1.2631829827801942E-2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9.73</v>
      </c>
      <c r="O9" s="6">
        <f>N9</f>
        <v>9.73</v>
      </c>
      <c r="P9" s="6">
        <f t="shared" ref="P9" si="3">L9*O9</f>
        <v>1751.4</v>
      </c>
      <c r="Q9" s="7"/>
      <c r="R9" s="7">
        <f t="shared" ref="R9" si="4">(P9-H9)/H9</f>
        <v>0.7382586257288003</v>
      </c>
      <c r="S9" s="7"/>
      <c r="T9" s="7">
        <v>2.1710584001706768E-2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453.48</v>
      </c>
      <c r="O10" s="6">
        <f>N10*B21</f>
        <v>411.26101200000005</v>
      </c>
      <c r="P10" s="6">
        <f t="shared" ref="P10" si="5">L10*O10</f>
        <v>1645.0440480000002</v>
      </c>
      <c r="Q10" s="7"/>
      <c r="R10" s="7">
        <f t="shared" ref="R10" si="6">(P10-H10)/H10</f>
        <v>0.48392502463989279</v>
      </c>
      <c r="S10" s="7"/>
      <c r="T10" s="7">
        <v>6.0029025023088092E-3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88.23</v>
      </c>
      <c r="O11" s="6">
        <f>N11*B21</f>
        <v>80.015787000000003</v>
      </c>
      <c r="P11" s="6">
        <f t="shared" si="1"/>
        <v>1280.252592</v>
      </c>
      <c r="Q11" s="7"/>
      <c r="R11" s="7">
        <f t="shared" si="2"/>
        <v>0.2248338197821598</v>
      </c>
      <c r="S11" s="7"/>
      <c r="T11" s="7">
        <v>1.1298207495926128E-2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1381.2</v>
      </c>
      <c r="O12" s="6">
        <f>N12*B21</f>
        <v>1252.6102800000001</v>
      </c>
      <c r="P12" s="6">
        <f t="shared" ref="P12" si="7">L12*O12</f>
        <v>2505.2205600000002</v>
      </c>
      <c r="Q12" s="7"/>
      <c r="R12" s="7">
        <f t="shared" ref="R12" si="8">(P12-H12)/H12</f>
        <v>1.9581892965645122</v>
      </c>
      <c r="S12" s="7"/>
      <c r="T12" s="7">
        <v>8.7977531891855303E-3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9.18</v>
      </c>
      <c r="O13" s="6">
        <f>N13</f>
        <v>9.18</v>
      </c>
      <c r="P13" s="6">
        <f t="shared" si="1"/>
        <v>734.4</v>
      </c>
      <c r="Q13" s="7"/>
      <c r="R13" s="7">
        <f t="shared" si="2"/>
        <v>-0.24530336995886481</v>
      </c>
      <c r="S13" s="7"/>
      <c r="T13" s="7">
        <v>6.2243972567881225E-3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302.95999999999998</v>
      </c>
      <c r="O14" s="6">
        <f>N14*B21</f>
        <v>274.75442399999997</v>
      </c>
      <c r="P14" s="6">
        <f t="shared" si="1"/>
        <v>1373.7721199999999</v>
      </c>
      <c r="Q14" s="7"/>
      <c r="R14" s="7">
        <f t="shared" si="2"/>
        <v>0.36095303120844141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19414.377664000007</v>
      </c>
      <c r="Q15" s="12"/>
      <c r="R15" s="12">
        <f t="shared" si="2"/>
        <v>0.47137487873960054</v>
      </c>
      <c r="S15" s="12">
        <v>0.12959999999999999</v>
      </c>
      <c r="T15" s="12">
        <f>AVERAGE(T2:T14)</f>
        <v>1.410319273999666E-2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2788.26</v>
      </c>
      <c r="Q17" s="16"/>
      <c r="R17" s="16">
        <f>(P17-H17)/H17</f>
        <v>0.56920635277962273</v>
      </c>
      <c r="S17" s="16">
        <v>0.1527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0.90690000000000004</v>
      </c>
      <c r="J21" s="36"/>
      <c r="K21" s="37"/>
    </row>
    <row r="24" spans="1:19">
      <c r="A24" s="28" t="s">
        <v>44</v>
      </c>
      <c r="B24" s="29">
        <v>45051</v>
      </c>
      <c r="C24" s="30" t="s">
        <v>91</v>
      </c>
    </row>
    <row r="25" spans="1:19">
      <c r="A25" s="28" t="s">
        <v>45</v>
      </c>
      <c r="B25" s="2">
        <v>3.17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2023-05-05T11:10:45Z</dcterms:modified>
</cp:coreProperties>
</file>