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0" l="1"/>
  <c r="N13" i="10"/>
  <c r="N12" i="10"/>
  <c r="N11" i="10"/>
  <c r="N10" i="10"/>
  <c r="N9" i="10"/>
  <c r="N8" i="10"/>
  <c r="N7" i="10"/>
  <c r="N6" i="10"/>
  <c r="N5" i="10"/>
  <c r="N4" i="10"/>
  <c r="N3" i="10"/>
  <c r="P17" i="10"/>
  <c r="N2" i="10"/>
  <c r="B21" i="10"/>
  <c r="O14" i="10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<sst xmlns="http://schemas.openxmlformats.org/spreadsheetml/2006/main" count="132" uniqueCount="93">
  <si>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</si>
  <si>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</si>
  <si>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</si>
  <si>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</si>
  <si>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</si>
  <si>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</si>
  <si>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</si>
  <si>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</si>
  <si>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</si>
  <si>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</si>
  <si>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</si>
  <si>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</si>
  <si>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</si>
  <si>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</si>
  <si>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</si>
  <si>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</si>
  <si>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</si>
  <si>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</si>
  <si>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</si>
  <si>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</si>
  <si>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</si>
  <si>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</si>
  <si>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</si>
  <si>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</si>
  <si>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</si>
  <si>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</si>
  <si>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</si>
  <si>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</si>
  <si>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</si>
  <si>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</si>
  <si>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</si>
  <si>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</si>
  <si>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</si>
  <si>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</si>
  <si>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</si>
  <si>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</si>
  <si>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</si>
  <si>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</si>
  <si>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</si>
  <si>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</si>
  <si>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</si>
  <si>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</si>
  <si>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</si>
  <si>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</si>
  <si>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</si>
  <si>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</si>
  <si>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</si>
  <si>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</si>
  <si>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</si>
  <si>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</si>
  <si>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</si>
  <si>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</si>
  <si>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</si>
  <si>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</si>
  <si>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</si>
  <si>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</si>
  <si>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</si>
  <si>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</si>
  <si>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</si>
  <si>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</si>
  <si>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</si>
  <si>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</si>
  <si>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</si>
  <si>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</si>
  <si>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</si>
  <si>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</si>
  <si>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</si>
  <si>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</si>
  <si>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</si>
  <si>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</si>
  <si>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</si>
  <si>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</si>
  <si>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</si>
  <si>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</si>
  <si>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</si>
  <si>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</si>
  <si>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</si>
  <si>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</si>
  <si>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</si>
  <si>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</si>
  <si>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</si>
  <si>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</si>
  <si>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</si>
  <si>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</si>
  <si>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</si>
  <si>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</si>
  <si>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</si>
  <si>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</si>
  <si>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</si>
  <si>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</si>
  <si>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</si>
  <si>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06.07.2023 - Börsenschluss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</si>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</sst>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5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8" sqref="S18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f>72.29+0.73</f>
        <v>73.02000000000001</v>
      </c>
      <c r="O2" s="6">
        <f>N2*B21</f>
        <v>67.05864720000001</v>
      </c>
      <c r="P2" s="6">
        <f t="shared" ref="P2:P14" si="1">L2*O2</f>
        <v>1341.1729440000001</v>
      </c>
      <c r="Q2" s="7"/>
      <c r="R2" s="7">
        <f t="shared" ref="R2:R15" si="2">(P2-H2)/H2</f>
        <v>0.30863585951594597</v>
      </c>
      <c r="S2" s="7"/>
      <c r="T2" s="7">
        <v>2.5202156334231805E-2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f>237.95+0.93</f>
        <v>238.88</v>
      </c>
      <c r="O3" s="6">
        <f>N3*B21</f>
        <v>219.37783680000001</v>
      </c>
      <c r="P3" s="6">
        <f t="shared" si="1"/>
        <v>1755.0226944000001</v>
      </c>
      <c r="Q3" s="7"/>
      <c r="R3" s="7">
        <f t="shared" si="2"/>
        <v>0.56217661528575491</v>
      </c>
      <c r="S3" s="7"/>
      <c r="T3" s="7">
        <v>7.7901296951322224E-3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f>79.29-1.26</f>
        <v>78.03</v>
      </c>
      <c r="O4" s="6">
        <f>N4*B21</f>
        <v>71.659630800000002</v>
      </c>
      <c r="P4" s="6">
        <f t="shared" si="1"/>
        <v>788.25593879999997</v>
      </c>
      <c r="Q4" s="7"/>
      <c r="R4" s="7">
        <f t="shared" si="2"/>
        <v>-0.21651541961577356</v>
      </c>
      <c r="S4" s="7"/>
      <c r="T4" s="7">
        <v>4.1211207438120366E-2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f>13.79-0.185</f>
        <v>13.604999999999999</v>
      </c>
      <c r="O5" s="6">
        <f>N5</f>
        <v>13.604999999999999</v>
      </c>
      <c r="P5" s="6">
        <f t="shared" si="1"/>
        <v>884.32499999999993</v>
      </c>
      <c r="Q5" s="7"/>
      <c r="R5" s="7">
        <f t="shared" si="2"/>
        <v>-0.12063623406601588</v>
      </c>
      <c r="S5" s="7"/>
      <c r="T5" s="7">
        <v>2.4803804994054695E-2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f>53.85+0.15</f>
        <v>54</v>
      </c>
      <c r="O6" s="6">
        <f>N6</f>
        <v>54</v>
      </c>
      <c r="P6" s="6">
        <f t="shared" si="1"/>
        <v>1296</v>
      </c>
      <c r="Q6" s="7"/>
      <c r="R6" s="7">
        <f t="shared" si="2"/>
        <v>0.22356022309037604</v>
      </c>
      <c r="S6" s="7"/>
      <c r="T6" s="7">
        <v>1.5444015444015444E-2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f>775.5-8</f>
        <v>767.5</v>
      </c>
      <c r="O7" s="6">
        <f>N7</f>
        <v>767.5</v>
      </c>
      <c r="P7" s="6">
        <f t="shared" si="1"/>
        <v>2302.5</v>
      </c>
      <c r="Q7" s="7"/>
      <c r="R7" s="7">
        <f t="shared" si="2"/>
        <v>1.5720509383378019</v>
      </c>
      <c r="S7" s="7"/>
      <c r="T7" s="7">
        <v>1.5432098765432098E-2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f>183.95-0.82</f>
        <v>183.13</v>
      </c>
      <c r="O8" s="6">
        <f>N8*B21</f>
        <v>168.17926680000002</v>
      </c>
      <c r="P8" s="6">
        <f t="shared" si="1"/>
        <v>1345.4341344000002</v>
      </c>
      <c r="Q8" s="7"/>
      <c r="R8" s="7">
        <f t="shared" si="2"/>
        <v>0.23492288138062467</v>
      </c>
      <c r="S8" s="7"/>
      <c r="T8" s="7">
        <v>1.1355723391718893E-2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f>9.65+0.33</f>
        <v>9.98</v>
      </c>
      <c r="O9" s="6">
        <f>N9</f>
        <v>9.98</v>
      </c>
      <c r="P9" s="6">
        <f t="shared" ref="P9" si="3">L9*O9</f>
        <v>1796.4</v>
      </c>
      <c r="Q9" s="7"/>
      <c r="R9" s="7">
        <f t="shared" ref="R9" si="4">(P9-H9)/H9</f>
        <v>0.78292097479685796</v>
      </c>
      <c r="S9" s="7"/>
      <c r="T9" s="7">
        <v>2.1725162712426346E-2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f>474.72+2.28</f>
        <v>477</v>
      </c>
      <c r="O10" s="6">
        <f>N10*B21</f>
        <v>438.05772000000002</v>
      </c>
      <c r="P10" s="6">
        <f t="shared" ref="P10" si="5">L10*O10</f>
        <v>1752.2308800000001</v>
      </c>
      <c r="Q10" s="7"/>
      <c r="R10" s="7">
        <f t="shared" ref="R10" si="6">(P10-H10)/H10</f>
        <v>0.58061375617267408</v>
      </c>
      <c r="S10" s="7"/>
      <c r="T10" s="7">
        <v>5.6780366056572379E-3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f>92.29-0.4</f>
        <v>91.89</v>
      </c>
      <c r="O11" s="6">
        <f>N11*B21</f>
        <v>84.388100400000013</v>
      </c>
      <c r="P11" s="6">
        <f t="shared" si="1"/>
        <v>1350.2096064000002</v>
      </c>
      <c r="Q11" s="7"/>
      <c r="R11" s="7">
        <f t="shared" si="2"/>
        <v>0.29176257876576805</v>
      </c>
      <c r="S11" s="7"/>
      <c r="T11" s="7">
        <v>1.1144449207029576E-2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f>1292.3+10.87</f>
        <v>1303.1699999999998</v>
      </c>
      <c r="O12" s="6">
        <f>N12*B21</f>
        <v>1196.7792012</v>
      </c>
      <c r="P12" s="6">
        <f t="shared" ref="P12" si="7">L12*O12</f>
        <v>2393.5584024</v>
      </c>
      <c r="Q12" s="7"/>
      <c r="R12" s="7">
        <f t="shared" ref="R12" si="8">(P12-H12)/H12</f>
        <v>1.8263375128462673</v>
      </c>
      <c r="S12" s="7"/>
      <c r="T12" s="7">
        <v>9.8746676794530946E-3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f>8.565+0.21</f>
        <v>8.7750000000000004</v>
      </c>
      <c r="O13" s="6">
        <f>N13</f>
        <v>8.7750000000000004</v>
      </c>
      <c r="P13" s="6">
        <f t="shared" si="1"/>
        <v>702</v>
      </c>
      <c r="Q13" s="7"/>
      <c r="R13" s="7">
        <f t="shared" si="2"/>
        <v>-0.27859880951950311</v>
      </c>
      <c r="S13" s="7"/>
      <c r="T13" s="7">
        <v>6.370565289282413E-3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f>321.15+0.24</f>
        <v>321.39</v>
      </c>
      <c r="O14" s="6">
        <f>N14*B21</f>
        <v>295.15172039999999</v>
      </c>
      <c r="P14" s="6">
        <f t="shared" si="1"/>
        <v>1475.7586019999999</v>
      </c>
      <c r="Q14" s="7"/>
      <c r="R14" s="7">
        <f t="shared" si="2"/>
        <v>0.46198784608020133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19182.868202400001</v>
      </c>
      <c r="Q15" s="12"/>
      <c r="R15" s="12">
        <f t="shared" si="2"/>
        <v>0.45382926322288886</v>
      </c>
      <c r="S15" s="12">
        <v>0.11890000000000001</v>
      </c>
      <c r="T15" s="12">
        <f>AVERAGE(T2:T14)</f>
        <v>1.5079385965888785E-2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f>2928.68-6.5852</f>
        <v>2922.0947999999999</v>
      </c>
      <c r="Q17" s="16"/>
      <c r="R17" s="16">
        <f>(P17-H17)/H17</f>
        <v>0.64452731222493609</v>
      </c>
      <c r="S17" s="16">
        <v>0.16109999999999999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f>0.91476+0.0036</f>
        <v>0.91836000000000007</v>
      </c>
      <c r="J21" s="36"/>
      <c r="K21" s="37"/>
    </row>
    <row r="24" spans="1:19">
      <c r="A24" s="28" t="s">
        <v>44</v>
      </c>
      <c r="B24" s="29">
        <v>45113</v>
      </c>
      <c r="C24" s="30" t="s">
        <v>91</v>
      </c>
    </row>
    <row r="25" spans="1:19">
      <c r="A25" s="28" t="s">
        <v>45</v>
      </c>
      <c r="B25" s="2">
        <v>3.33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2023-07-07T14:52:53Z</dcterms:modified>
</cp:coreProperties>
</file>