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<sst xmlns="http://schemas.openxmlformats.org/spreadsheetml/2006/main" count="132" uniqueCount="93">
  <si>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</si>
  <si>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</si>
  <si>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</si>
  <si>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</si>
  <si>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</si>
  <si>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</si>
  <si>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</si>
  <si>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</si>
  <si>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</si>
  <si>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</si>
  <si>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</si>
  <si>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</si>
  <si>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</si>
  <si>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</si>
  <si>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</si>
  <si>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</si>
  <si>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</si>
  <si>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</si>
  <si>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</si>
  <si>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</si>
  <si>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</si>
  <si>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</si>
  <si>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</si>
  <si>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</si>
  <si>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</si>
  <si>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</si>
  <si>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</si>
  <si>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</si>
  <si>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</si>
  <si>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</si>
  <si>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</si>
  <si>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</si>
  <si>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</si>
  <si>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</si>
  <si>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</si>
  <si>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</si>
  <si>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</si>
  <si>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</si>
  <si>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</si>
  <si>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</si>
  <si>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</si>
  <si>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</si>
  <si>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</si>
  <si>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</si>
  <si>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</si>
  <si>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</si>
  <si>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</si>
  <si>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</si>
  <si>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</si>
  <si>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</si>
  <si>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</si>
  <si>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</si>
  <si>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</si>
  <si>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</si>
  <si>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</si>
  <si>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</si>
  <si>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</si>
  <si>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</si>
  <si>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</si>
  <si>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</si>
  <si>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</si>
  <si>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</si>
  <si>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</si>
  <si>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</si>
  <si>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</si>
  <si>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</si>
  <si>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</si>
  <si>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</si>
  <si>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</si>
  <si>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</si>
  <si>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</si>
  <si>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</si>
  <si>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</si>
  <si>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</si>
  <si>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</si>
  <si>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</si>
  <si>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</si>
  <si>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</si>
  <si>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</si>
  <si>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</si>
  <si>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</si>
  <si>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</si>
  <si>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</si>
  <si>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</si>
  <si>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</si>
  <si>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</si>
  <si>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</si>
  <si>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</si>
  <si>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</si>
  <si>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</si>
  <si>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</si>
  <si>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30.06.2023</t>
    </r>
  </si>
  <si>
    <t>Währungskurs v.: 07.08.2023 - ca. 21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</si>
</sst>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4" fillId="0" borderId="0" xfId="0" applyFont="1"/>
    <xf numFmtId="4" fontId="14" fillId="0" borderId="0" xfId="0" applyNumberFormat="1" applyFont="1"/>
    <xf numFmtId="10" fontId="14" fillId="0" borderId="0" xfId="0" applyNumberFormat="1" applyFont="1"/>
    <xf numFmtId="0" fontId="16" fillId="0" borderId="0" xfId="0" applyFont="1"/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wrapText="1"/>
    </xf>
    <xf numFmtId="10" fontId="14" fillId="0" borderId="1" xfId="0" applyNumberFormat="1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/>
    <xf numFmtId="10" fontId="16" fillId="0" borderId="1" xfId="0" applyNumberFormat="1" applyFont="1" applyBorder="1"/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10" fontId="14" fillId="2" borderId="0" xfId="0" applyNumberFormat="1" applyFont="1" applyFill="1"/>
    <xf numFmtId="1" fontId="12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1" fontId="16" fillId="0" borderId="1" xfId="0" applyNumberFormat="1" applyFont="1" applyBorder="1"/>
    <xf numFmtId="1" fontId="14" fillId="2" borderId="0" xfId="0" applyNumberFormat="1" applyFont="1" applyFill="1"/>
    <xf numFmtId="1" fontId="14" fillId="0" borderId="0" xfId="0" applyNumberFormat="1" applyFont="1"/>
    <xf numFmtId="10" fontId="12" fillId="0" borderId="1" xfId="0" applyNumberFormat="1" applyFont="1" applyBorder="1" applyAlignment="1">
      <alignment wrapText="1"/>
    </xf>
    <xf numFmtId="0" fontId="11" fillId="2" borderId="0" xfId="0" applyFont="1" applyFill="1"/>
    <xf numFmtId="0" fontId="10" fillId="0" borderId="0" xfId="0" applyFont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0" xfId="0" applyFont="1"/>
    <xf numFmtId="14" fontId="14" fillId="0" borderId="0" xfId="0" applyNumberFormat="1" applyFont="1"/>
    <xf numFmtId="0" fontId="20" fillId="0" borderId="0" xfId="0" applyFont="1"/>
    <xf numFmtId="10" fontId="16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0" fontId="0" fillId="0" borderId="1" xfId="0" applyFont="1" applyBorder="1"/>
    <xf numFmtId="0" fontId="19" fillId="0" borderId="1" xfId="0" applyFont="1" applyBorder="1" applyAlignment="1">
      <alignment wrapText="1"/>
    </xf>
    <xf numFmtId="0" fontId="7" fillId="0" borderId="0" xfId="0" applyFont="1" applyFill="1"/>
    <xf numFmtId="4" fontId="14" fillId="0" borderId="0" xfId="0" applyNumberFormat="1" applyFont="1" applyFill="1"/>
    <xf numFmtId="4" fontId="6" fillId="0" borderId="1" xfId="0" applyNumberFormat="1" applyFont="1" applyBorder="1"/>
    <xf numFmtId="0" fontId="5" fillId="0" borderId="0" xfId="0" applyFont="1"/>
    <xf numFmtId="4" fontId="4" fillId="0" borderId="1" xfId="0" applyNumberFormat="1" applyFont="1" applyBorder="1"/>
    <xf numFmtId="0" fontId="3" fillId="0" borderId="1" xfId="0" applyFont="1" applyBorder="1"/>
    <xf numFmtId="10" fontId="2" fillId="0" borderId="1" xfId="0" applyNumberFormat="1" applyFont="1" applyBorder="1" applyAlignment="1">
      <alignment wrapText="1"/>
    </xf>
  </cellXfs>
  <cellStyles count="45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Besuchter Link" xfId="451" builtinId="9" hidden="1"/>
    <cellStyle name="Besuchter Link" xfId="453" builtinId="9" hidden="1"/>
    <cellStyle name="Besuchter Link" xfId="455" builtinId="9" hidden="1"/>
    <cellStyle name="Besuchter Link" xfId="45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Link" xfId="454" builtinId="8" hidden="1"/>
    <cellStyle name="Link" xfId="45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68.84</v>
      </c>
      <c r="O2" s="6">
        <f>N2*B21</f>
        <v>62.534255999999999</v>
      </c>
      <c r="P2" s="6">
        <f t="shared" ref="P2:P14" si="1">L2*O2</f>
        <v>1250.6851200000001</v>
      </c>
      <c r="Q2" s="7"/>
      <c r="R2" s="7">
        <f t="shared" ref="R2:R15" si="2">(P2-H2)/H2</f>
        <v>0.22034328556735633</v>
      </c>
      <c r="S2" s="7"/>
      <c r="T2" s="7">
        <v>2.5202156334231805E-2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241.86</v>
      </c>
      <c r="O3" s="6">
        <f>N3*B21</f>
        <v>219.705624</v>
      </c>
      <c r="P3" s="6">
        <f t="shared" si="1"/>
        <v>1757.644992</v>
      </c>
      <c r="Q3" s="7"/>
      <c r="R3" s="7">
        <f t="shared" si="2"/>
        <v>0.5645107685716988</v>
      </c>
      <c r="S3" s="7"/>
      <c r="T3" s="7">
        <v>7.7901296951322224E-3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80.41</v>
      </c>
      <c r="O4" s="6">
        <f>N4*B21</f>
        <v>73.044443999999999</v>
      </c>
      <c r="P4" s="6">
        <f t="shared" si="1"/>
        <v>803.48888399999998</v>
      </c>
      <c r="Q4" s="7"/>
      <c r="R4" s="7">
        <f t="shared" si="2"/>
        <v>-0.20137468030690539</v>
      </c>
      <c r="S4" s="7"/>
      <c r="T4" s="7">
        <v>4.1211207438120366E-2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13.195</v>
      </c>
      <c r="O5" s="6">
        <f>N5</f>
        <v>13.195</v>
      </c>
      <c r="P5" s="6">
        <f t="shared" si="1"/>
        <v>857.67500000000007</v>
      </c>
      <c r="Q5" s="7"/>
      <c r="R5" s="7">
        <f t="shared" si="2"/>
        <v>-0.1471367224183078</v>
      </c>
      <c r="S5" s="7"/>
      <c r="T5" s="7">
        <v>2.4803804994054695E-2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51.7</v>
      </c>
      <c r="O6" s="6">
        <f>N6</f>
        <v>51.7</v>
      </c>
      <c r="P6" s="6">
        <f t="shared" si="1"/>
        <v>1240.8000000000002</v>
      </c>
      <c r="Q6" s="7"/>
      <c r="R6" s="7">
        <f t="shared" si="2"/>
        <v>0.17144562099578611</v>
      </c>
      <c r="S6" s="7"/>
      <c r="T6" s="7">
        <v>1.5444015444015444E-2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775</v>
      </c>
      <c r="O7" s="6">
        <f>N7</f>
        <v>775</v>
      </c>
      <c r="P7" s="6">
        <f t="shared" si="1"/>
        <v>2325</v>
      </c>
      <c r="Q7" s="7"/>
      <c r="R7" s="7">
        <f t="shared" si="2"/>
        <v>1.5971849865951746</v>
      </c>
      <c r="S7" s="7"/>
      <c r="T7" s="7">
        <v>1.5432098765432098E-2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184.13</v>
      </c>
      <c r="O8" s="6">
        <f>N8*B21</f>
        <v>167.26369199999999</v>
      </c>
      <c r="P8" s="6">
        <f t="shared" si="1"/>
        <v>1338.1095359999999</v>
      </c>
      <c r="Q8" s="7"/>
      <c r="R8" s="7">
        <f t="shared" si="2"/>
        <v>0.22819991075737822</v>
      </c>
      <c r="S8" s="7"/>
      <c r="T8" s="7">
        <v>1.1355723391718893E-2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11.22</v>
      </c>
      <c r="O9" s="6">
        <f>N9</f>
        <v>11.22</v>
      </c>
      <c r="P9" s="6">
        <f t="shared" ref="P9" si="3">L9*O9</f>
        <v>2019.6000000000001</v>
      </c>
      <c r="Q9" s="7"/>
      <c r="R9" s="7">
        <f t="shared" ref="R9" si="4">(P9-H9)/H9</f>
        <v>1.0044462261744234</v>
      </c>
      <c r="S9" s="7"/>
      <c r="T9" s="7">
        <v>2.1725162712426346E-2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491.48</v>
      </c>
      <c r="O10" s="6">
        <f>N10*B21</f>
        <v>446.46043200000003</v>
      </c>
      <c r="P10" s="6">
        <f t="shared" ref="P10" si="5">L10*O10</f>
        <v>1785.8417280000001</v>
      </c>
      <c r="Q10" s="7"/>
      <c r="R10" s="7">
        <f t="shared" ref="R10" si="6">(P10-H10)/H10</f>
        <v>0.61093268806219136</v>
      </c>
      <c r="S10" s="7"/>
      <c r="T10" s="7">
        <v>5.6780366056572379E-3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88.59</v>
      </c>
      <c r="O11" s="6">
        <f>N11*B21</f>
        <v>80.475155999999998</v>
      </c>
      <c r="P11" s="6">
        <f t="shared" si="1"/>
        <v>1287.602496</v>
      </c>
      <c r="Q11" s="7"/>
      <c r="R11" s="7">
        <f t="shared" si="2"/>
        <v>0.23186556574198527</v>
      </c>
      <c r="S11" s="7"/>
      <c r="T11" s="7">
        <v>1.1144449207029576E-2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1713.3</v>
      </c>
      <c r="O12" s="6">
        <f>N12*B21</f>
        <v>1556.3617199999999</v>
      </c>
      <c r="P12" s="6">
        <f t="shared" ref="P12" si="7">L12*O12</f>
        <v>3112.7234399999998</v>
      </c>
      <c r="Q12" s="7"/>
      <c r="R12" s="7">
        <f t="shared" ref="R12" si="8">(P12-H12)/H12</f>
        <v>2.6755347255227164</v>
      </c>
      <c r="S12" s="7"/>
      <c r="T12" s="7">
        <v>9.8746676794530946E-3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8</v>
      </c>
      <c r="O13" s="6">
        <f>N13</f>
        <v>8</v>
      </c>
      <c r="P13" s="6">
        <f t="shared" si="1"/>
        <v>640</v>
      </c>
      <c r="Q13" s="7"/>
      <c r="R13" s="7">
        <f t="shared" si="2"/>
        <v>-0.34231230497504556</v>
      </c>
      <c r="S13" s="7"/>
      <c r="T13" s="7">
        <v>6.370565289282413E-3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306.08</v>
      </c>
      <c r="O14" s="6">
        <f>N14*B21</f>
        <v>278.043072</v>
      </c>
      <c r="P14" s="6">
        <f t="shared" si="1"/>
        <v>1390.2153599999999</v>
      </c>
      <c r="Q14" s="7"/>
      <c r="R14" s="7">
        <f t="shared" si="2"/>
        <v>0.37724283429520661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19809.386555999998</v>
      </c>
      <c r="Q15" s="12"/>
      <c r="R15" s="12">
        <f t="shared" si="2"/>
        <v>0.50131177244932157</v>
      </c>
      <c r="S15" s="12">
        <v>0.1298</v>
      </c>
      <c r="T15" s="12">
        <f>AVERAGE(T2:T14)</f>
        <v>1.5079385965888785E-2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3001.06</v>
      </c>
      <c r="Q17" s="16"/>
      <c r="R17" s="16">
        <f>(P17-H17)/H17</f>
        <v>0.68896817982283365</v>
      </c>
      <c r="S17" s="16">
        <v>0.1656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0.90839999999999999</v>
      </c>
      <c r="J21" s="36"/>
      <c r="K21" s="37"/>
    </row>
    <row r="24" spans="1:19">
      <c r="A24" s="28" t="s">
        <v>44</v>
      </c>
      <c r="B24" s="29">
        <v>45145</v>
      </c>
      <c r="C24" s="30" t="s">
        <v>92</v>
      </c>
    </row>
    <row r="25" spans="1:19">
      <c r="A25" s="28" t="s">
        <v>45</v>
      </c>
      <c r="B25" s="2">
        <v>3.42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2023-08-07T19:08:18Z</dcterms:modified>
</cp:coreProperties>
</file>