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<sst xmlns="http://schemas.openxmlformats.org/spreadsheetml/2006/main" count="132" uniqueCount="93">
  <si>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</si>
  <si>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</si>
  <si>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</si>
  <si>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</si>
  <si>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</si>
  <si>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</si>
  <si>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</si>
  <si>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</si>
  <si>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</si>
  <si>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</si>
  <si>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</si>
  <si>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</si>
  <si>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</si>
  <si>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</si>
  <si>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</si>
  <si>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</si>
  <si>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</si>
  <si>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</si>
  <si>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</si>
  <si>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</si>
  <si>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</si>
  <si>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</si>
  <si>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</si>
  <si>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</si>
  <si>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</si>
  <si>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</si>
  <si>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</si>
  <si>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</si>
  <si>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</si>
  <si>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</si>
  <si>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</si>
  <si>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</si>
  <si>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</si>
  <si>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</si>
  <si>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</si>
  <si>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</si>
  <si>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</si>
  <si>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</si>
  <si>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</si>
  <si>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</si>
  <si>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</si>
  <si>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</si>
  <si>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</si>
  <si>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</si>
  <si>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</si>
  <si>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</si>
  <si>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</si>
  <si>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</si>
  <si>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</si>
  <si>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</si>
  <si>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</si>
  <si>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</si>
  <si>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</si>
  <si>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</si>
  <si>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</si>
  <si>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</si>
  <si>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</si>
  <si>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</si>
  <si>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</si>
  <si>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</si>
  <si>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</si>
  <si>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</si>
  <si>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</si>
  <si>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</si>
  <si>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</si>
  <si>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</si>
  <si>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</si>
  <si>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</si>
  <si>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</si>
  <si>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</si>
  <si>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</si>
  <si>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</si>
  <si>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</si>
  <si>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</si>
  <si>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</si>
  <si>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</si>
  <si>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</si>
  <si>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</si>
  <si>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</si>
  <si>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</si>
  <si>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</si>
  <si>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</si>
  <si>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</si>
  <si>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</si>
  <si>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</si>
  <si>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</si>
  <si>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</si>
  <si>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</si>
  <si>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</si>
  <si>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</si>
  <si>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</si>
  <si>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30.06.2023</t>
    </r>
  </si>
  <si>
    <t>Währungskurs v.: 09.10.2023 - 23:30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</si>
</sst>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4" fillId="0" borderId="0" xfId="0" applyFont="1"/>
    <xf numFmtId="4" fontId="14" fillId="0" borderId="0" xfId="0" applyNumberFormat="1" applyFont="1"/>
    <xf numFmtId="10" fontId="14" fillId="0" borderId="0" xfId="0" applyNumberFormat="1" applyFont="1"/>
    <xf numFmtId="0" fontId="16" fillId="0" borderId="0" xfId="0" applyFont="1"/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wrapText="1"/>
    </xf>
    <xf numFmtId="10" fontId="14" fillId="0" borderId="1" xfId="0" applyNumberFormat="1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/>
    <xf numFmtId="10" fontId="16" fillId="0" borderId="1" xfId="0" applyNumberFormat="1" applyFont="1" applyBorder="1"/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10" fontId="14" fillId="2" borderId="0" xfId="0" applyNumberFormat="1" applyFont="1" applyFill="1"/>
    <xf numFmtId="1" fontId="12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1" fontId="16" fillId="0" borderId="1" xfId="0" applyNumberFormat="1" applyFont="1" applyBorder="1"/>
    <xf numFmtId="1" fontId="14" fillId="2" borderId="0" xfId="0" applyNumberFormat="1" applyFont="1" applyFill="1"/>
    <xf numFmtId="1" fontId="14" fillId="0" borderId="0" xfId="0" applyNumberFormat="1" applyFont="1"/>
    <xf numFmtId="10" fontId="12" fillId="0" borderId="1" xfId="0" applyNumberFormat="1" applyFont="1" applyBorder="1" applyAlignment="1">
      <alignment wrapText="1"/>
    </xf>
    <xf numFmtId="0" fontId="11" fillId="2" borderId="0" xfId="0" applyFont="1" applyFill="1"/>
    <xf numFmtId="0" fontId="10" fillId="0" borderId="0" xfId="0" applyFont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0" xfId="0" applyFont="1"/>
    <xf numFmtId="14" fontId="14" fillId="0" borderId="0" xfId="0" applyNumberFormat="1" applyFont="1"/>
    <xf numFmtId="0" fontId="20" fillId="0" borderId="0" xfId="0" applyFont="1"/>
    <xf numFmtId="10" fontId="16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0" fontId="0" fillId="0" borderId="1" xfId="0" applyFont="1" applyBorder="1"/>
    <xf numFmtId="0" fontId="19" fillId="0" borderId="1" xfId="0" applyFont="1" applyBorder="1" applyAlignment="1">
      <alignment wrapText="1"/>
    </xf>
    <xf numFmtId="0" fontId="7" fillId="0" borderId="0" xfId="0" applyFont="1" applyFill="1"/>
    <xf numFmtId="4" fontId="14" fillId="0" borderId="0" xfId="0" applyNumberFormat="1" applyFont="1" applyFill="1"/>
    <xf numFmtId="4" fontId="6" fillId="0" borderId="1" xfId="0" applyNumberFormat="1" applyFont="1" applyBorder="1"/>
    <xf numFmtId="0" fontId="5" fillId="0" borderId="0" xfId="0" applyFont="1"/>
    <xf numFmtId="4" fontId="4" fillId="0" borderId="1" xfId="0" applyNumberFormat="1" applyFont="1" applyBorder="1"/>
    <xf numFmtId="0" fontId="3" fillId="0" borderId="1" xfId="0" applyFont="1" applyBorder="1"/>
    <xf numFmtId="10" fontId="2" fillId="0" borderId="1" xfId="0" applyNumberFormat="1" applyFont="1" applyBorder="1" applyAlignment="1">
      <alignment wrapText="1"/>
    </xf>
  </cellXfs>
  <cellStyles count="45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8" sqref="S18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49.32</v>
      </c>
      <c r="O2" s="6">
        <f>N2*B21</f>
        <v>46.681379999999997</v>
      </c>
      <c r="P2" s="6">
        <f t="shared" ref="P2:P14" si="1">L2*O2</f>
        <v>933.62759999999992</v>
      </c>
      <c r="Q2" s="7"/>
      <c r="R2" s="7">
        <f t="shared" ref="R2:R15" si="2">(P2-H2)/H2</f>
        <v>-8.9022364893599021E-2</v>
      </c>
      <c r="S2" s="7"/>
      <c r="T2" s="7">
        <v>2.5202156334231805E-2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234.44</v>
      </c>
      <c r="O3" s="6">
        <f>N3*B21</f>
        <v>221.89746</v>
      </c>
      <c r="P3" s="6">
        <f t="shared" si="1"/>
        <v>1775.17968</v>
      </c>
      <c r="Q3" s="7"/>
      <c r="R3" s="7">
        <f t="shared" si="2"/>
        <v>0.58011870323678094</v>
      </c>
      <c r="S3" s="7"/>
      <c r="T3" s="7">
        <v>7.7901296951322224E-3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63.72</v>
      </c>
      <c r="O4" s="6">
        <f>N4*B21</f>
        <v>60.310980000000001</v>
      </c>
      <c r="P4" s="6">
        <f t="shared" si="1"/>
        <v>663.42078000000004</v>
      </c>
      <c r="Q4" s="7"/>
      <c r="R4" s="7">
        <f t="shared" si="2"/>
        <v>-0.34059494403840163</v>
      </c>
      <c r="S4" s="7"/>
      <c r="T4" s="7">
        <v>4.1211207438120366E-2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11.16</v>
      </c>
      <c r="O5" s="6">
        <f>N5</f>
        <v>11.16</v>
      </c>
      <c r="P5" s="6">
        <f t="shared" si="1"/>
        <v>725.4</v>
      </c>
      <c r="Q5" s="7"/>
      <c r="R5" s="7">
        <f t="shared" si="2"/>
        <v>-0.27866963411809897</v>
      </c>
      <c r="S5" s="7"/>
      <c r="T5" s="7">
        <v>2.4803804994054695E-2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45.82</v>
      </c>
      <c r="O6" s="6">
        <f>N6</f>
        <v>45.82</v>
      </c>
      <c r="P6" s="6">
        <f t="shared" si="1"/>
        <v>1099.68</v>
      </c>
      <c r="Q6" s="7"/>
      <c r="R6" s="7">
        <f t="shared" si="2"/>
        <v>3.8213507814833951E-2</v>
      </c>
      <c r="S6" s="7"/>
      <c r="T6" s="7">
        <v>1.5444015444015444E-2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687</v>
      </c>
      <c r="O7" s="6">
        <f>N7</f>
        <v>687</v>
      </c>
      <c r="P7" s="6">
        <f t="shared" si="1"/>
        <v>2061</v>
      </c>
      <c r="Q7" s="7"/>
      <c r="R7" s="7">
        <f t="shared" si="2"/>
        <v>1.3022788203753355</v>
      </c>
      <c r="S7" s="7"/>
      <c r="T7" s="7">
        <v>1.5432098765432098E-2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167.68</v>
      </c>
      <c r="O8" s="6">
        <f>N8*B21</f>
        <v>158.70912000000001</v>
      </c>
      <c r="P8" s="6">
        <f t="shared" si="1"/>
        <v>1269.6729600000001</v>
      </c>
      <c r="Q8" s="7"/>
      <c r="R8" s="7">
        <f t="shared" si="2"/>
        <v>0.1653845774274913</v>
      </c>
      <c r="S8" s="7"/>
      <c r="T8" s="7">
        <v>1.1355723391718893E-2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9.09</v>
      </c>
      <c r="O9" s="6">
        <f>N9</f>
        <v>9.09</v>
      </c>
      <c r="P9" s="6">
        <f t="shared" ref="P9" si="3">L9*O9</f>
        <v>1636.2</v>
      </c>
      <c r="Q9" s="7"/>
      <c r="R9" s="7">
        <f t="shared" ref="R9" si="4">(P9-H9)/H9</f>
        <v>0.62392301211457291</v>
      </c>
      <c r="S9" s="7"/>
      <c r="T9" s="7">
        <v>2.1725162712426346E-2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499.56</v>
      </c>
      <c r="O10" s="6">
        <f>N10*B21</f>
        <v>472.83354000000003</v>
      </c>
      <c r="P10" s="6">
        <f t="shared" ref="P10" si="5">L10*O10</f>
        <v>1891.3341600000001</v>
      </c>
      <c r="Q10" s="7"/>
      <c r="R10" s="7">
        <f t="shared" ref="R10" si="6">(P10-H10)/H10</f>
        <v>0.70609297264256043</v>
      </c>
      <c r="S10" s="7"/>
      <c r="T10" s="7">
        <v>5.6780366056572379E-3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89.99</v>
      </c>
      <c r="O11" s="6">
        <f>N11*B21</f>
        <v>85.175534999999996</v>
      </c>
      <c r="P11" s="6">
        <f t="shared" si="1"/>
        <v>1362.8085599999999</v>
      </c>
      <c r="Q11" s="7"/>
      <c r="R11" s="7">
        <f t="shared" si="2"/>
        <v>0.3038161567546544</v>
      </c>
      <c r="S11" s="7"/>
      <c r="T11" s="7">
        <v>1.1144449207029576E-2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1809.1</v>
      </c>
      <c r="O12" s="6">
        <f>N12*B21</f>
        <v>1712.31315</v>
      </c>
      <c r="P12" s="6">
        <f t="shared" ref="P12" si="7">L12*O12</f>
        <v>3424.6262999999999</v>
      </c>
      <c r="Q12" s="7"/>
      <c r="R12" s="7">
        <f t="shared" ref="R12" si="8">(P12-H12)/H12</f>
        <v>3.0438327176244022</v>
      </c>
      <c r="S12" s="7"/>
      <c r="T12" s="7">
        <v>9.8746676794530946E-3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7.76</v>
      </c>
      <c r="O13" s="6">
        <f>N13</f>
        <v>7.76</v>
      </c>
      <c r="P13" s="6">
        <f t="shared" si="1"/>
        <v>620.79999999999995</v>
      </c>
      <c r="Q13" s="7"/>
      <c r="R13" s="7">
        <f t="shared" si="2"/>
        <v>-0.36204293582579428</v>
      </c>
      <c r="S13" s="7"/>
      <c r="T13" s="7">
        <v>6.370565289282413E-3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300.91000000000003</v>
      </c>
      <c r="O14" s="6">
        <f>N14*B21</f>
        <v>284.81131500000004</v>
      </c>
      <c r="P14" s="6">
        <f t="shared" si="1"/>
        <v>1424.0565750000001</v>
      </c>
      <c r="Q14" s="7"/>
      <c r="R14" s="7">
        <f t="shared" si="2"/>
        <v>0.41076826654377108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18887.806615000001</v>
      </c>
      <c r="Q15" s="12"/>
      <c r="R15" s="12">
        <f t="shared" si="2"/>
        <v>0.43146716566328364</v>
      </c>
      <c r="S15" s="12">
        <v>0.10539999999999999</v>
      </c>
      <c r="T15" s="12">
        <f>AVERAGE(T2:T14)</f>
        <v>1.5079385965888785E-2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2859.46</v>
      </c>
      <c r="Q17" s="16"/>
      <c r="R17" s="16">
        <f>(P17-H17)/H17</f>
        <v>0.60927703927152399</v>
      </c>
      <c r="S17" s="16">
        <v>0.1421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0.94650000000000001</v>
      </c>
      <c r="J21" s="36"/>
      <c r="K21" s="37"/>
    </row>
    <row r="24" spans="1:19">
      <c r="A24" s="28" t="s">
        <v>44</v>
      </c>
      <c r="B24" s="29">
        <v>45208</v>
      </c>
      <c r="C24" s="30" t="s">
        <v>92</v>
      </c>
    </row>
    <row r="25" spans="1:19">
      <c r="A25" s="28" t="s">
        <v>45</v>
      </c>
      <c r="B25" s="2">
        <v>3.58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2023-10-09T22:12:13Z</dcterms:modified>
</cp:coreProperties>
</file>